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v\Desktop\"/>
    </mc:Choice>
  </mc:AlternateContent>
  <bookViews>
    <workbookView xWindow="0" yWindow="0" windowWidth="24000" windowHeight="9165" tabRatio="735"/>
  </bookViews>
  <sheets>
    <sheet name="BD" sheetId="1" r:id="rId1"/>
    <sheet name="I1" sheetId="3" r:id="rId2"/>
    <sheet name="I2" sheetId="7" r:id="rId3"/>
    <sheet name="I3" sheetId="8" r:id="rId4"/>
    <sheet name="I4" sheetId="2" r:id="rId5"/>
    <sheet name="cadre_didactice_I5_I6" sheetId="5" r:id="rId6"/>
    <sheet name="Filosofie" sheetId="27" r:id="rId7"/>
    <sheet name="Fizica" sheetId="28" r:id="rId8"/>
    <sheet name="Inginerie civilă" sheetId="29" r:id="rId9"/>
    <sheet name="Istorie" sheetId="30" r:id="rId10"/>
    <sheet name="Psihologie si st.comportament." sheetId="31" r:id="rId11"/>
    <sheet name="Sociologie" sheetId="32" r:id="rId12"/>
    <sheet name="Științe economice " sheetId="33" r:id="rId13"/>
    <sheet name="Științe politice" sheetId="34" r:id="rId14"/>
    <sheet name="fisa-RS sp" sheetId="16" state="hidden" r:id="rId15"/>
    <sheet name="fisa_indicatori" sheetId="14" state="hidden" r:id="rId16"/>
  </sheets>
  <externalReferences>
    <externalReference r:id="rId17"/>
  </externalReferences>
  <definedNames>
    <definedName name="_xlnm._FilterDatabase" localSheetId="0" hidden="1">BD!$A$1:$Y$1</definedName>
    <definedName name="_xlnm._FilterDatabase" localSheetId="15" hidden="1">fisa_indicatori!$A$2:$H$33</definedName>
    <definedName name="_xlnm._FilterDatabase" localSheetId="14" hidden="1">'fisa-RS sp'!$A$5:$AN$18</definedName>
    <definedName name="titlu" comment="1-titlu didactic" localSheetId="0">#REF!</definedName>
    <definedName name="titlu" comment="1-titlu didactic" localSheetId="6">#REF!</definedName>
    <definedName name="titlu" comment="1-titlu didactic" localSheetId="15">#REF!</definedName>
    <definedName name="titlu" comment="1-titlu didactic" localSheetId="14">#REF!</definedName>
    <definedName name="titlu" comment="1-titlu didactic" localSheetId="7">#REF!</definedName>
    <definedName name="titlu" comment="1-titlu didactic" localSheetId="2">#REF!</definedName>
    <definedName name="titlu" comment="1-titlu didactic" localSheetId="3">#REF!</definedName>
    <definedName name="titlu" comment="1-titlu didactic" localSheetId="8">#REF!</definedName>
    <definedName name="titlu" comment="1-titlu didactic" localSheetId="9">#REF!</definedName>
    <definedName name="titlu" comment="1-titlu didactic" localSheetId="10">#REF!</definedName>
    <definedName name="titlu" comment="1-titlu didactic" localSheetId="11">#REF!</definedName>
    <definedName name="titlu" comment="1-titlu didactic" localSheetId="12">#REF!</definedName>
    <definedName name="titlu" comment="1-titlu didactic" localSheetId="13">#REF!</definedName>
    <definedName name="titlu" comment="1-titlu didactic">#REF!</definedName>
  </definedNames>
  <calcPr calcId="162913"/>
</workbook>
</file>

<file path=xl/calcChain.xml><?xml version="1.0" encoding="utf-8"?>
<calcChain xmlns="http://schemas.openxmlformats.org/spreadsheetml/2006/main">
  <c r="AD1" i="16" l="1"/>
  <c r="AC1" i="16"/>
  <c r="A5" i="16"/>
  <c r="N1" i="16"/>
  <c r="M1" i="16"/>
  <c r="G33" i="14" l="1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A2" i="14"/>
  <c r="D3" i="14"/>
  <c r="F3" i="14"/>
  <c r="N14" i="16" l="1"/>
  <c r="N9" i="16"/>
  <c r="N8" i="16"/>
  <c r="N7" i="16"/>
  <c r="N18" i="16"/>
  <c r="N11" i="16"/>
  <c r="N17" i="16"/>
  <c r="N15" i="16"/>
  <c r="N13" i="16"/>
  <c r="N12" i="16"/>
  <c r="N10" i="16"/>
  <c r="N6" i="16"/>
  <c r="N16" i="16"/>
  <c r="E3" i="14"/>
  <c r="H3" i="14" l="1"/>
  <c r="D17" i="14"/>
  <c r="D18" i="16"/>
  <c r="E12" i="16"/>
  <c r="D20" i="14"/>
  <c r="E17" i="14"/>
  <c r="D21" i="14"/>
  <c r="F33" i="14"/>
  <c r="D8" i="14"/>
  <c r="F11" i="16"/>
  <c r="F14" i="14"/>
  <c r="E25" i="14"/>
  <c r="D12" i="14"/>
  <c r="D13" i="16"/>
  <c r="D29" i="14"/>
  <c r="D9" i="14"/>
  <c r="F23" i="14"/>
  <c r="D18" i="14"/>
  <c r="F8" i="16"/>
  <c r="D24" i="14"/>
  <c r="F22" i="14"/>
  <c r="E33" i="14"/>
  <c r="D13" i="14"/>
  <c r="E20" i="14"/>
  <c r="D8" i="16"/>
  <c r="E15" i="14"/>
  <c r="E9" i="16"/>
  <c r="F24" i="14"/>
  <c r="D9" i="16"/>
  <c r="D17" i="16"/>
  <c r="D6" i="14"/>
  <c r="D31" i="14"/>
  <c r="E7" i="16"/>
  <c r="E11" i="14"/>
  <c r="E9" i="14"/>
  <c r="F9" i="16"/>
  <c r="F7" i="16"/>
  <c r="E32" i="14"/>
  <c r="F4" i="14"/>
  <c r="E8" i="16"/>
  <c r="D30" i="14"/>
  <c r="E5" i="14"/>
  <c r="E28" i="14"/>
  <c r="F8" i="14"/>
  <c r="D19" i="14"/>
  <c r="E31" i="14"/>
  <c r="F21" i="14"/>
  <c r="F15" i="16"/>
  <c r="E14" i="16"/>
  <c r="D11" i="16"/>
  <c r="E4" i="14"/>
  <c r="D11" i="14"/>
  <c r="D15" i="14"/>
  <c r="E18" i="14"/>
  <c r="D4" i="14"/>
  <c r="E8" i="14"/>
  <c r="E22" i="14"/>
  <c r="F20" i="14"/>
  <c r="F13" i="16"/>
  <c r="E14" i="14"/>
  <c r="F6" i="14"/>
  <c r="E17" i="16"/>
  <c r="E21" i="14"/>
  <c r="E6" i="14"/>
  <c r="F28" i="14"/>
  <c r="F19" i="14"/>
  <c r="D16" i="16"/>
  <c r="D10" i="16"/>
  <c r="D5" i="14"/>
  <c r="E19" i="14"/>
  <c r="F17" i="14"/>
  <c r="D7" i="16"/>
  <c r="F29" i="14"/>
  <c r="F31" i="14"/>
  <c r="D6" i="16"/>
  <c r="D28" i="14"/>
  <c r="E16" i="16"/>
  <c r="F16" i="14"/>
  <c r="E6" i="16"/>
  <c r="D14" i="16"/>
  <c r="E10" i="14"/>
  <c r="E12" i="14"/>
  <c r="F18" i="16"/>
  <c r="E26" i="14"/>
  <c r="D15" i="16"/>
  <c r="F15" i="14"/>
  <c r="F9" i="14"/>
  <c r="E24" i="14"/>
  <c r="D10" i="14"/>
  <c r="D32" i="14"/>
  <c r="D22" i="14"/>
  <c r="F26" i="14"/>
  <c r="F32" i="14"/>
  <c r="F10" i="16"/>
  <c r="E10" i="16"/>
  <c r="E18" i="16"/>
  <c r="E15" i="16"/>
  <c r="F6" i="16"/>
  <c r="F12" i="16"/>
  <c r="F17" i="16"/>
  <c r="F18" i="14"/>
  <c r="D16" i="14"/>
  <c r="E27" i="14"/>
  <c r="F30" i="14"/>
  <c r="D12" i="16"/>
  <c r="E11" i="16"/>
  <c r="E13" i="16"/>
  <c r="F5" i="14"/>
  <c r="F25" i="14"/>
  <c r="D14" i="14"/>
  <c r="F16" i="16"/>
  <c r="D26" i="14"/>
  <c r="F11" i="14"/>
  <c r="D25" i="14"/>
  <c r="E30" i="14"/>
  <c r="F27" i="14"/>
  <c r="F7" i="14"/>
  <c r="D23" i="14"/>
  <c r="F14" i="16"/>
  <c r="F12" i="14"/>
  <c r="F13" i="14"/>
  <c r="F10" i="14"/>
  <c r="E16" i="14"/>
  <c r="D27" i="14"/>
  <c r="D33" i="14"/>
  <c r="AD6" i="16" l="1"/>
  <c r="R12" i="16"/>
  <c r="G12" i="16" s="1"/>
  <c r="R13" i="16"/>
  <c r="G13" i="16" s="1"/>
  <c r="Z3" i="16"/>
  <c r="U3" i="16"/>
  <c r="E3" i="16"/>
  <c r="J12" i="16" s="1"/>
  <c r="Z4" i="16"/>
  <c r="U4" i="16"/>
  <c r="R7" i="16"/>
  <c r="G7" i="16" s="1"/>
  <c r="R9" i="16"/>
  <c r="G9" i="16" s="1"/>
  <c r="R10" i="16"/>
  <c r="G10" i="16" s="1"/>
  <c r="R11" i="16"/>
  <c r="G11" i="16" s="1"/>
  <c r="R14" i="16"/>
  <c r="G14" i="16" s="1"/>
  <c r="R16" i="16"/>
  <c r="G16" i="16" s="1"/>
  <c r="R17" i="16"/>
  <c r="G17" i="16" s="1"/>
  <c r="R18" i="16"/>
  <c r="R8" i="16"/>
  <c r="G8" i="16" s="1"/>
  <c r="R15" i="16"/>
  <c r="G15" i="16" s="1"/>
  <c r="Y3" i="16"/>
  <c r="T4" i="16"/>
  <c r="Y4" i="16"/>
  <c r="T3" i="16"/>
  <c r="D3" i="16"/>
  <c r="I12" i="16" s="1"/>
  <c r="R6" i="16"/>
  <c r="G6" i="16" s="1"/>
  <c r="V3" i="16"/>
  <c r="AA3" i="16"/>
  <c r="AA4" i="16"/>
  <c r="V4" i="16"/>
  <c r="F3" i="16"/>
  <c r="K9" i="16" s="1"/>
  <c r="H4" i="14"/>
  <c r="H5" i="14"/>
  <c r="H6" i="14"/>
  <c r="H8" i="14"/>
  <c r="H9" i="14"/>
  <c r="H10" i="14"/>
  <c r="H11" i="14"/>
  <c r="H12" i="14"/>
  <c r="H14" i="14"/>
  <c r="H15" i="14"/>
  <c r="H16" i="14"/>
  <c r="H17" i="14"/>
  <c r="H18" i="14"/>
  <c r="H19" i="14"/>
  <c r="H20" i="14"/>
  <c r="H21" i="14"/>
  <c r="H22" i="14"/>
  <c r="H24" i="14"/>
  <c r="H25" i="14"/>
  <c r="H26" i="14"/>
  <c r="H27" i="14"/>
  <c r="H28" i="14"/>
  <c r="H30" i="14"/>
  <c r="H31" i="14"/>
  <c r="H32" i="14"/>
  <c r="H33" i="14"/>
  <c r="E29" i="14"/>
  <c r="E7" i="14"/>
  <c r="E23" i="14"/>
  <c r="E13" i="14"/>
  <c r="D7" i="14"/>
  <c r="AD17" i="16" l="1"/>
  <c r="AD16" i="16"/>
  <c r="AD11" i="16"/>
  <c r="AD10" i="16"/>
  <c r="AD15" i="16"/>
  <c r="H29" i="14"/>
  <c r="H7" i="14"/>
  <c r="H23" i="14"/>
  <c r="H13" i="14"/>
  <c r="M16" i="16"/>
  <c r="M14" i="16"/>
  <c r="M15" i="16"/>
  <c r="M12" i="16"/>
  <c r="M13" i="16"/>
  <c r="M9" i="16"/>
  <c r="M7" i="16"/>
  <c r="M18" i="16"/>
  <c r="M17" i="16"/>
  <c r="M10" i="16"/>
  <c r="M8" i="16"/>
  <c r="M11" i="16"/>
  <c r="M6" i="16"/>
  <c r="J11" i="16"/>
  <c r="J10" i="16"/>
  <c r="J17" i="16"/>
  <c r="J14" i="16"/>
  <c r="I8" i="16"/>
  <c r="T13" i="16"/>
  <c r="V8" i="16"/>
  <c r="K6" i="16"/>
  <c r="J16" i="16"/>
  <c r="J6" i="16"/>
  <c r="U14" i="16"/>
  <c r="J18" i="16"/>
  <c r="V7" i="16"/>
  <c r="I6" i="16"/>
  <c r="Y2" i="16"/>
  <c r="Y15" i="16" s="1"/>
  <c r="K10" i="16"/>
  <c r="J7" i="16"/>
  <c r="K16" i="16"/>
  <c r="V10" i="16"/>
  <c r="K14" i="16"/>
  <c r="T8" i="16"/>
  <c r="I15" i="16"/>
  <c r="K13" i="16"/>
  <c r="U8" i="16"/>
  <c r="T6" i="16"/>
  <c r="V18" i="16"/>
  <c r="V11" i="16"/>
  <c r="K7" i="16"/>
  <c r="U16" i="16"/>
  <c r="K17" i="16"/>
  <c r="I18" i="16"/>
  <c r="I17" i="16"/>
  <c r="I16" i="16"/>
  <c r="I14" i="16"/>
  <c r="T11" i="16"/>
  <c r="I10" i="16"/>
  <c r="I9" i="16"/>
  <c r="I7" i="16"/>
  <c r="V15" i="16"/>
  <c r="Z2" i="16"/>
  <c r="Z18" i="16" s="1"/>
  <c r="J13" i="16"/>
  <c r="J9" i="16"/>
  <c r="J8" i="16"/>
  <c r="G18" i="16"/>
  <c r="W4" i="16" s="1"/>
  <c r="V6" i="16"/>
  <c r="AA2" i="16"/>
  <c r="AA12" i="16" s="1"/>
  <c r="V14" i="16"/>
  <c r="K18" i="16"/>
  <c r="V9" i="16"/>
  <c r="U18" i="16"/>
  <c r="U17" i="16"/>
  <c r="U11" i="16"/>
  <c r="U10" i="16"/>
  <c r="V16" i="16"/>
  <c r="T18" i="16"/>
  <c r="T17" i="16"/>
  <c r="T16" i="16"/>
  <c r="T14" i="16"/>
  <c r="I11" i="16"/>
  <c r="T10" i="16"/>
  <c r="T9" i="16"/>
  <c r="T7" i="16"/>
  <c r="K15" i="16"/>
  <c r="U6" i="16"/>
  <c r="J15" i="16"/>
  <c r="U9" i="16"/>
  <c r="I13" i="16"/>
  <c r="T12" i="16"/>
  <c r="V12" i="16"/>
  <c r="U15" i="16"/>
  <c r="U12" i="16"/>
  <c r="U7" i="16"/>
  <c r="T15" i="16"/>
  <c r="K11" i="16"/>
  <c r="V13" i="16"/>
  <c r="K8" i="16"/>
  <c r="V17" i="16"/>
  <c r="K12" i="16"/>
  <c r="U13" i="16"/>
  <c r="AA7" i="16" l="1"/>
  <c r="Y8" i="16"/>
  <c r="Y9" i="16"/>
  <c r="Y14" i="16"/>
  <c r="AA17" i="16"/>
  <c r="AA13" i="16"/>
  <c r="Y16" i="16"/>
  <c r="Y6" i="16"/>
  <c r="Y7" i="16"/>
  <c r="AA18" i="16"/>
  <c r="AA11" i="16"/>
  <c r="AA8" i="16"/>
  <c r="AA10" i="16"/>
  <c r="Z8" i="16"/>
  <c r="Z12" i="16"/>
  <c r="Z14" i="16"/>
  <c r="Z7" i="16"/>
  <c r="Y10" i="16"/>
  <c r="Y17" i="16"/>
  <c r="Y12" i="16"/>
  <c r="Y11" i="16"/>
  <c r="Y18" i="16"/>
  <c r="Y13" i="16"/>
  <c r="Z15" i="16"/>
  <c r="AA16" i="16"/>
  <c r="W3" i="16"/>
  <c r="W15" i="16" s="1"/>
  <c r="AB4" i="16"/>
  <c r="AA6" i="16"/>
  <c r="Z13" i="16"/>
  <c r="Z10" i="16"/>
  <c r="Z17" i="16"/>
  <c r="Z16" i="16"/>
  <c r="Z6" i="16"/>
  <c r="Z11" i="16"/>
  <c r="AA9" i="16"/>
  <c r="AB3" i="16"/>
  <c r="AA15" i="16"/>
  <c r="G3" i="16"/>
  <c r="L18" i="16" s="1"/>
  <c r="O18" i="16" s="1"/>
  <c r="AA14" i="16"/>
  <c r="Z9" i="16"/>
  <c r="W7" i="16" l="1"/>
  <c r="W13" i="16"/>
  <c r="W11" i="16"/>
  <c r="AB2" i="16"/>
  <c r="AB16" i="16" s="1"/>
  <c r="W9" i="16"/>
  <c r="W17" i="16"/>
  <c r="W16" i="16"/>
  <c r="W14" i="16"/>
  <c r="W12" i="16"/>
  <c r="W6" i="16"/>
  <c r="L17" i="16"/>
  <c r="O17" i="16" s="1"/>
  <c r="L6" i="16"/>
  <c r="O6" i="16" s="1"/>
  <c r="L16" i="16"/>
  <c r="O16" i="16" s="1"/>
  <c r="L10" i="16"/>
  <c r="O10" i="16" s="1"/>
  <c r="L9" i="16"/>
  <c r="O9" i="16" s="1"/>
  <c r="L12" i="16"/>
  <c r="O12" i="16" s="1"/>
  <c r="L13" i="16"/>
  <c r="O13" i="16" s="1"/>
  <c r="L8" i="16"/>
  <c r="O8" i="16" s="1"/>
  <c r="L14" i="16"/>
  <c r="O14" i="16" s="1"/>
  <c r="L11" i="16"/>
  <c r="O11" i="16" s="1"/>
  <c r="L7" i="16"/>
  <c r="O7" i="16" s="1"/>
  <c r="L15" i="16"/>
  <c r="O15" i="16" s="1"/>
  <c r="W18" i="16"/>
  <c r="W8" i="16"/>
  <c r="W10" i="16"/>
  <c r="AB9" i="16" l="1"/>
  <c r="AB18" i="16"/>
  <c r="AB12" i="16"/>
  <c r="AB15" i="16"/>
  <c r="AB8" i="16"/>
  <c r="AB13" i="16"/>
  <c r="AB10" i="16"/>
  <c r="AB7" i="16"/>
  <c r="AB17" i="16"/>
  <c r="O3" i="16"/>
  <c r="P18" i="16" s="1"/>
  <c r="Q18" i="16" s="1"/>
  <c r="AB11" i="16"/>
  <c r="AB6" i="16"/>
  <c r="AB14" i="16"/>
  <c r="P11" i="16" l="1"/>
  <c r="Q11" i="16" s="1"/>
  <c r="P12" i="16"/>
  <c r="Q12" i="16" s="1"/>
  <c r="P13" i="16"/>
  <c r="Q13" i="16" s="1"/>
  <c r="P8" i="16"/>
  <c r="Q8" i="16" s="1"/>
  <c r="P7" i="16"/>
  <c r="Q7" i="16" s="1"/>
  <c r="P15" i="16"/>
  <c r="Q15" i="16" s="1"/>
  <c r="P6" i="16"/>
  <c r="Q6" i="16" s="1"/>
  <c r="P9" i="16"/>
  <c r="Q9" i="16" s="1"/>
  <c r="P16" i="16"/>
  <c r="Q16" i="16" s="1"/>
  <c r="P14" i="16"/>
  <c r="Q14" i="16" s="1"/>
  <c r="P10" i="16"/>
  <c r="Q10" i="16" s="1"/>
  <c r="P17" i="16"/>
  <c r="Q17" i="16" s="1"/>
  <c r="AC15" i="16"/>
  <c r="AE15" i="16" s="1"/>
  <c r="AC6" i="16"/>
  <c r="AE6" i="16" s="1"/>
  <c r="AC12" i="16"/>
  <c r="AC7" i="16"/>
  <c r="AC9" i="16"/>
  <c r="AC14" i="16"/>
  <c r="AC13" i="16"/>
  <c r="AC10" i="16"/>
  <c r="AE10" i="16" s="1"/>
  <c r="AC8" i="16"/>
  <c r="AC11" i="16"/>
  <c r="AE11" i="16" s="1"/>
  <c r="AC16" i="16"/>
  <c r="AE16" i="16" s="1"/>
  <c r="AC17" i="16"/>
  <c r="AE17" i="16" s="1"/>
  <c r="AC18" i="16"/>
  <c r="AD8" i="16"/>
  <c r="AD12" i="16"/>
  <c r="AD7" i="16"/>
  <c r="AD13" i="16"/>
  <c r="AD18" i="16"/>
  <c r="AD9" i="16"/>
  <c r="AD14" i="16"/>
  <c r="AE12" i="16" l="1"/>
  <c r="AE13" i="16"/>
  <c r="AE9" i="16"/>
  <c r="AE7" i="16"/>
  <c r="AE8" i="16"/>
  <c r="AE18" i="16"/>
  <c r="AE14" i="16"/>
  <c r="AE3" i="16" l="1"/>
  <c r="AE4" i="16"/>
  <c r="AK6" i="16" s="1"/>
  <c r="AM6" i="16" l="1"/>
  <c r="AL6" i="16"/>
  <c r="AN6" i="16"/>
  <c r="AE2" i="16"/>
  <c r="AF10" i="16" s="1"/>
  <c r="AG10" i="16" l="1"/>
  <c r="AF17" i="16"/>
  <c r="AG17" i="16" s="1"/>
  <c r="AF15" i="16"/>
  <c r="AG15" i="16" s="1"/>
  <c r="AF16" i="16"/>
  <c r="AG16" i="16" s="1"/>
  <c r="AF7" i="16"/>
  <c r="AG7" i="16" s="1"/>
  <c r="AF8" i="16"/>
  <c r="AG8" i="16" s="1"/>
  <c r="AF12" i="16"/>
  <c r="AG12" i="16" s="1"/>
  <c r="AF6" i="16"/>
  <c r="AG6" i="16" s="1"/>
  <c r="AF18" i="16"/>
  <c r="AG18" i="16" s="1"/>
  <c r="AF13" i="16"/>
  <c r="AG13" i="16" s="1"/>
  <c r="AF11" i="16"/>
  <c r="AG11" i="16" s="1"/>
  <c r="AF9" i="16"/>
  <c r="AG9" i="16" s="1"/>
  <c r="AF14" i="16"/>
  <c r="AG14" i="16" s="1"/>
</calcChain>
</file>

<file path=xl/comments1.xml><?xml version="1.0" encoding="utf-8"?>
<comments xmlns="http://schemas.openxmlformats.org/spreadsheetml/2006/main">
  <authors>
    <author>User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Ponderi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<sst xmlns="http://schemas.openxmlformats.org/spreadsheetml/2006/main" count="20894" uniqueCount="209">
  <si>
    <t>Funcţie cadru didactic sau cercetare</t>
  </si>
  <si>
    <t>Fizică</t>
  </si>
  <si>
    <t>Inginerie civilă</t>
  </si>
  <si>
    <t>Sociologie</t>
  </si>
  <si>
    <t>Ştiinţe politice</t>
  </si>
  <si>
    <t>Ştiinţe economice (fără  Cibernetică, statistică şi informatică economică)</t>
  </si>
  <si>
    <t>Psihologie şi ştiinţe comportamentale</t>
  </si>
  <si>
    <t>Filosofie</t>
  </si>
  <si>
    <t>Istorie</t>
  </si>
  <si>
    <t>Domeniu studiu raportare CNATDCU (cod_DS)</t>
  </si>
  <si>
    <t>A</t>
  </si>
  <si>
    <t>D</t>
  </si>
  <si>
    <t>cod_rsi_CNATDCU</t>
  </si>
  <si>
    <t>rsi_CNATDCU</t>
  </si>
  <si>
    <t>H_mediu_power</t>
  </si>
  <si>
    <t>pctj_rez_contributie_ajustat</t>
  </si>
  <si>
    <t>Conferentiar</t>
  </si>
  <si>
    <t>U01</t>
  </si>
  <si>
    <t>Lector/SL</t>
  </si>
  <si>
    <t>Profesor</t>
  </si>
  <si>
    <t>Psihologie</t>
  </si>
  <si>
    <t>Ştiinţe ale educaţiei</t>
  </si>
  <si>
    <t>Economie</t>
  </si>
  <si>
    <t>Contabilitate</t>
  </si>
  <si>
    <t>Asistent</t>
  </si>
  <si>
    <t>U02</t>
  </si>
  <si>
    <t>Ingineria instalaţiilor</t>
  </si>
  <si>
    <t>Administrarea afacerilor</t>
  </si>
  <si>
    <t>U05</t>
  </si>
  <si>
    <t>Marketing</t>
  </si>
  <si>
    <t>Finanţe</t>
  </si>
  <si>
    <t>Management</t>
  </si>
  <si>
    <t>Economie şi afaceri internaţionale</t>
  </si>
  <si>
    <t>Asistent cercetare</t>
  </si>
  <si>
    <t>Cercetator</t>
  </si>
  <si>
    <t>CS III</t>
  </si>
  <si>
    <t>CS I</t>
  </si>
  <si>
    <t>Asistenţă socială</t>
  </si>
  <si>
    <t>Relaţii internaţionale şi studii europene</t>
  </si>
  <si>
    <t>U07</t>
  </si>
  <si>
    <t>U12</t>
  </si>
  <si>
    <t>U13</t>
  </si>
  <si>
    <t>CS II</t>
  </si>
  <si>
    <t>Științe ale educației</t>
  </si>
  <si>
    <t>U14</t>
  </si>
  <si>
    <t>U15</t>
  </si>
  <si>
    <t>profesor</t>
  </si>
  <si>
    <t>U17</t>
  </si>
  <si>
    <t>conferentiar</t>
  </si>
  <si>
    <t>lector/SL</t>
  </si>
  <si>
    <t>asistent</t>
  </si>
  <si>
    <t>U18</t>
  </si>
  <si>
    <t>U20</t>
  </si>
  <si>
    <t xml:space="preserve">Istorie </t>
  </si>
  <si>
    <t>Științe Politice</t>
  </si>
  <si>
    <t>Stiinte ale educatiei</t>
  </si>
  <si>
    <t>U24</t>
  </si>
  <si>
    <t>U25</t>
  </si>
  <si>
    <t>U26</t>
  </si>
  <si>
    <t>Economie și afaceri internaționale</t>
  </si>
  <si>
    <t>Finanțe</t>
  </si>
  <si>
    <t>Msnsgement</t>
  </si>
  <si>
    <t>Administrarea Afacerilor</t>
  </si>
  <si>
    <t>U28</t>
  </si>
  <si>
    <t>U29</t>
  </si>
  <si>
    <t>U31</t>
  </si>
  <si>
    <t>U33</t>
  </si>
  <si>
    <t>U34</t>
  </si>
  <si>
    <t>U35</t>
  </si>
  <si>
    <t>U36</t>
  </si>
  <si>
    <t>U37</t>
  </si>
  <si>
    <t>U38</t>
  </si>
  <si>
    <t>U39</t>
  </si>
  <si>
    <t>U40</t>
  </si>
  <si>
    <t>U41</t>
  </si>
  <si>
    <t>Stiinte politice</t>
  </si>
  <si>
    <t>U42</t>
  </si>
  <si>
    <t>Preparator</t>
  </si>
  <si>
    <t>U43</t>
  </si>
  <si>
    <t>U46</t>
  </si>
  <si>
    <t>U48</t>
  </si>
  <si>
    <t>U04</t>
  </si>
  <si>
    <t>Domeniu studiu raportare CNATDCU (denumire)</t>
  </si>
  <si>
    <t>Funcţie cadru didactic sau cercetare (cod)</t>
  </si>
  <si>
    <t>Universitate (cod)</t>
  </si>
  <si>
    <t>id_univ</t>
  </si>
  <si>
    <t xml:space="preserve">Universitatea          </t>
  </si>
  <si>
    <t>Universitatea Politehnica Bucuresti</t>
  </si>
  <si>
    <t>Universitatea Tehnica de Constructii Bucuresti</t>
  </si>
  <si>
    <t>U03</t>
  </si>
  <si>
    <t>Universitatea de Arhitectura si Urbanism "Ion Mincu" Bucuresti</t>
  </si>
  <si>
    <t>USAMV Bucuresti</t>
  </si>
  <si>
    <t>Universitatea Bucuresti</t>
  </si>
  <si>
    <t>U06</t>
  </si>
  <si>
    <t>UMF "Carol Davila" Bucuresti</t>
  </si>
  <si>
    <t>ASE Bucuresti</t>
  </si>
  <si>
    <t>U08</t>
  </si>
  <si>
    <t>Universitatea Nationala de Muzicã Bucuresti</t>
  </si>
  <si>
    <t>U09</t>
  </si>
  <si>
    <t>Universitatea de Arte din Bucuresti</t>
  </si>
  <si>
    <t>U10</t>
  </si>
  <si>
    <t>UNATC " I.L.Caragiale" Bucuresti</t>
  </si>
  <si>
    <t>U11</t>
  </si>
  <si>
    <t>ANEFS Bucuresti</t>
  </si>
  <si>
    <t>SNSPA Bucuresti</t>
  </si>
  <si>
    <t xml:space="preserve">Universitatea "1 decembrie 1918" Alba-Iulia </t>
  </si>
  <si>
    <t>Universitatea "Aurel Vlaicu" Arad</t>
  </si>
  <si>
    <t>Universitatea "Vasile Alecsandri" din Bacau</t>
  </si>
  <si>
    <t>Universitatea "Transilvania" Brasov</t>
  </si>
  <si>
    <t>Universitatea Tehnica Cluj Napoca</t>
  </si>
  <si>
    <t>U19</t>
  </si>
  <si>
    <t>USAMV Cluj Napoca</t>
  </si>
  <si>
    <t>Universitatea "Babes - Bolyai" Cluj</t>
  </si>
  <si>
    <t>U21</t>
  </si>
  <si>
    <t>UMF "Iuliu Hatieganu" Cluj Napoca</t>
  </si>
  <si>
    <t>U22</t>
  </si>
  <si>
    <t>Academia Muzicã " Gh.Dima" Cluj Napoca</t>
  </si>
  <si>
    <t>U23</t>
  </si>
  <si>
    <t>Universitatea de Arta si Design din Cluj Napoca</t>
  </si>
  <si>
    <t>Universitatea "Ovidius" Constanta</t>
  </si>
  <si>
    <t>Universitatea Maritima Constanta</t>
  </si>
  <si>
    <t>Universitatea din Craiova</t>
  </si>
  <si>
    <t>U27</t>
  </si>
  <si>
    <t>UMF Craiova</t>
  </si>
  <si>
    <t>Universitatea "Dunarea de Jos" Galati</t>
  </si>
  <si>
    <t>Universitatea Tehnica "Gheorghe Asachi" Iasi</t>
  </si>
  <si>
    <t>U30</t>
  </si>
  <si>
    <t>USAMV "Ion Ionescu de la Brad" Iasi</t>
  </si>
  <si>
    <t>Universitatea "Al. I. Cuza" Iasi</t>
  </si>
  <si>
    <t>U32</t>
  </si>
  <si>
    <t>UMF "Gr. T. Popa" Iasi</t>
  </si>
  <si>
    <t>Universitatea de Arte "George Enescu" Iasi</t>
  </si>
  <si>
    <t>Universitatea din Oradea</t>
  </si>
  <si>
    <t>Universitatea din Petrosani</t>
  </si>
  <si>
    <t>Universitatea din Pitesti</t>
  </si>
  <si>
    <t>Universitatea "Petrol-Gaze" Ploiesti</t>
  </si>
  <si>
    <t>Universitatea "Eftimie Murgu" Resita</t>
  </si>
  <si>
    <t>Universitatea "Lucian Blaga" Sibiu</t>
  </si>
  <si>
    <t>Universitatea "Stefan cel Mare" Suceava</t>
  </si>
  <si>
    <t>Universitatea "Valachia" Târgoviste</t>
  </si>
  <si>
    <t>Universitatea "Constantin Brancusi" Târgu Jiu</t>
  </si>
  <si>
    <t>Universitatea "Petru Maior" Tg. Mures</t>
  </si>
  <si>
    <t>U44</t>
  </si>
  <si>
    <t>UMF Tg. Mures</t>
  </si>
  <si>
    <t>U45</t>
  </si>
  <si>
    <t>Universitatea de Arte Tg. Mures</t>
  </si>
  <si>
    <t>Universitatea Politehnica Timisoara</t>
  </si>
  <si>
    <t>U47</t>
  </si>
  <si>
    <t>USAMV a Banatului Timisoara</t>
  </si>
  <si>
    <t>Universitatea de Vest Timisoara</t>
  </si>
  <si>
    <t>U49</t>
  </si>
  <si>
    <t>UMF "Victor Babes" Timisoara</t>
  </si>
  <si>
    <t>Calitate conducator doctorat (1-da, 0-nu)</t>
  </si>
  <si>
    <t>scor_cnatdcu_ajustat_</t>
  </si>
  <si>
    <t>val IC4-nivel national</t>
  </si>
  <si>
    <t>Sursa: CNFIS; valore IC24 aplicat în 2019 (media datelor raportate in ultimii patru ani, date financiare si date personal 2014-2017)</t>
  </si>
  <si>
    <t>IC21</t>
  </si>
  <si>
    <t>Universitatea</t>
  </si>
  <si>
    <t>Universitate</t>
  </si>
  <si>
    <t>IC23</t>
  </si>
  <si>
    <t>IC22</t>
  </si>
  <si>
    <t>Cod</t>
  </si>
  <si>
    <t>IC2.1
indicator</t>
  </si>
  <si>
    <t>IC2.2
indicator</t>
  </si>
  <si>
    <t>IC2.3
indicator</t>
  </si>
  <si>
    <t>IC2.4
indicator</t>
  </si>
  <si>
    <t>Cod univ</t>
  </si>
  <si>
    <t>IC24</t>
  </si>
  <si>
    <t>Coord. Doct. (fractii de norma)</t>
  </si>
  <si>
    <t>B</t>
  </si>
  <si>
    <t>C</t>
  </si>
  <si>
    <t>Filtru</t>
  </si>
  <si>
    <t>Clasa</t>
  </si>
  <si>
    <t>Max -&gt;</t>
  </si>
  <si>
    <t>I1</t>
  </si>
  <si>
    <t>I2</t>
  </si>
  <si>
    <t>I3</t>
  </si>
  <si>
    <t>I4</t>
  </si>
  <si>
    <t>I2-st</t>
  </si>
  <si>
    <t>I1-st</t>
  </si>
  <si>
    <t>I3-st</t>
  </si>
  <si>
    <t>I4-st</t>
  </si>
  <si>
    <t>I5-st</t>
  </si>
  <si>
    <t>I6-st</t>
  </si>
  <si>
    <t>Indicatori</t>
  </si>
  <si>
    <t>Indicatori standardizați</t>
  </si>
  <si>
    <t>Indicator global</t>
  </si>
  <si>
    <t>Indicatator global-st</t>
  </si>
  <si>
    <t>medie</t>
  </si>
  <si>
    <t>str.dev.</t>
  </si>
  <si>
    <t>Z score</t>
  </si>
  <si>
    <t>min</t>
  </si>
  <si>
    <t>max</t>
  </si>
  <si>
    <t>dif</t>
  </si>
  <si>
    <t>I5 Standardizare nr. cadre didactice și de cercetare</t>
  </si>
  <si>
    <t>I5</t>
  </si>
  <si>
    <t>I6</t>
  </si>
  <si>
    <t>I2_indicator</t>
  </si>
  <si>
    <t>I1_indicator</t>
  </si>
  <si>
    <t>I3_indicator</t>
  </si>
  <si>
    <t>Suma - scor CNATDCU</t>
  </si>
  <si>
    <t>Suma - H_mediu_power</t>
  </si>
  <si>
    <t>Suma - pctj_rez_contributie_ajustat</t>
  </si>
  <si>
    <t>Cadre diactice si de cercetare cu 5</t>
  </si>
  <si>
    <t>Total numar cadre didactice si de cercetare</t>
  </si>
  <si>
    <t>Total coordonatori doctorat (numar)</t>
  </si>
  <si>
    <t>Valori maxime</t>
  </si>
  <si>
    <t>Valoare I4
(mii lei)</t>
  </si>
  <si>
    <t>cod_DS_CNATDCU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</si>
</sst>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Times New Roman"/>
      <family val="1"/>
      <charset val="238"/>
    </font>
    <font>
      <sz val="11"/>
      <color indexed="8"/>
      <name val="Calibri"/>
      <family val="2"/>
    </font>
    <font>
      <sz val="11"/>
      <color theme="1"/>
      <name val="Times New Roman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9C6500"/>
      <name val="Calibri"/>
      <family val="2"/>
      <scheme val="minor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b/>
      <sz val="9"/>
      <name val="Calibri Light"/>
      <family val="2"/>
    </font>
    <font>
      <b/>
      <i/>
      <sz val="9"/>
      <color theme="1"/>
      <name val="Calibri Light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09AA7"/>
        <bgColor indexed="64"/>
      </patternFill>
    </fill>
    <fill>
      <patternFill patternType="solid">
        <fgColor rgb="FF29737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96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10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6" borderId="0" applyNumberFormat="0" applyBorder="0" applyAlignment="0" applyProtection="0"/>
    <xf numFmtId="0" fontId="14" fillId="7" borderId="13" applyNumberFormat="0" applyAlignment="0" applyProtection="0"/>
    <xf numFmtId="0" fontId="1" fillId="8" borderId="14" applyNumberFormat="0" applyFon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left"/>
    </xf>
    <xf numFmtId="0" fontId="0" fillId="0" borderId="10" xfId="0" applyBorder="1" applyAlignment="1">
      <alignment horizontal="center" vertical="center"/>
    </xf>
    <xf numFmtId="0" fontId="16" fillId="12" borderId="0" xfId="0" applyFont="1" applyFill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/>
    </xf>
    <xf numFmtId="0" fontId="0" fillId="11" borderId="0" xfId="0" applyFill="1" applyAlignment="1">
      <alignment horizontal="center"/>
    </xf>
    <xf numFmtId="2" fontId="20" fillId="6" borderId="0" xfId="91" applyNumberFormat="1" applyFont="1" applyAlignment="1">
      <alignment horizontal="center"/>
    </xf>
    <xf numFmtId="0" fontId="0" fillId="11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14" fillId="7" borderId="17" xfId="92" applyNumberForma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2" fontId="25" fillId="6" borderId="0" xfId="91" applyNumberFormat="1" applyFont="1" applyAlignment="1">
      <alignment horizontal="center"/>
    </xf>
    <xf numFmtId="0" fontId="12" fillId="13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/>
    <xf numFmtId="2" fontId="0" fillId="0" borderId="19" xfId="0" applyNumberFormat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2" fontId="22" fillId="5" borderId="19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2" fontId="27" fillId="5" borderId="19" xfId="0" applyNumberFormat="1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 vertical="center"/>
    </xf>
    <xf numFmtId="0" fontId="27" fillId="0" borderId="19" xfId="0" applyFont="1" applyFill="1" applyBorder="1"/>
    <xf numFmtId="2" fontId="27" fillId="0" borderId="19" xfId="0" applyNumberFormat="1" applyFont="1" applyBorder="1" applyAlignment="1">
      <alignment horizontal="center"/>
    </xf>
    <xf numFmtId="2" fontId="27" fillId="0" borderId="19" xfId="0" applyNumberFormat="1" applyFont="1" applyFill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/>
    <xf numFmtId="2" fontId="0" fillId="0" borderId="21" xfId="0" applyNumberFormat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22" fillId="5" borderId="2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6" fillId="0" borderId="20" xfId="0" applyFont="1" applyFill="1" applyBorder="1" applyAlignment="1">
      <alignment horizontal="center" vertical="center" wrapText="1"/>
    </xf>
    <xf numFmtId="0" fontId="29" fillId="0" borderId="20" xfId="95" applyFont="1" applyFill="1" applyBorder="1" applyAlignment="1">
      <alignment horizontal="center" vertical="center" wrapText="1"/>
    </xf>
    <xf numFmtId="0" fontId="21" fillId="16" borderId="23" xfId="0" applyFont="1" applyFill="1" applyBorder="1"/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0" fillId="0" borderId="23" xfId="0" applyBorder="1"/>
    <xf numFmtId="0" fontId="29" fillId="0" borderId="26" xfId="95" applyFont="1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27" fillId="15" borderId="19" xfId="0" applyFont="1" applyFill="1" applyBorder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18" borderId="0" xfId="0" applyFill="1" applyAlignment="1">
      <alignment horizontal="center" vertical="center"/>
    </xf>
    <xf numFmtId="2" fontId="0" fillId="18" borderId="0" xfId="0" applyNumberFormat="1" applyFill="1" applyAlignment="1">
      <alignment horizontal="center" vertical="center"/>
    </xf>
    <xf numFmtId="0" fontId="0" fillId="18" borderId="0" xfId="0" applyFill="1"/>
    <xf numFmtId="2" fontId="0" fillId="18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9" fillId="0" borderId="26" xfId="95" applyFont="1" applyFill="1" applyBorder="1" applyAlignment="1">
      <alignment horizontal="left" vertical="center" wrapText="1"/>
    </xf>
    <xf numFmtId="0" fontId="29" fillId="0" borderId="20" xfId="95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8" fillId="16" borderId="19" xfId="94" applyFont="1" applyFill="1" applyBorder="1" applyAlignment="1">
      <alignment vertical="center" wrapText="1"/>
    </xf>
    <xf numFmtId="0" fontId="28" fillId="16" borderId="19" xfId="94" applyFont="1" applyFill="1" applyBorder="1" applyAlignment="1">
      <alignment vertical="center"/>
    </xf>
    <xf numFmtId="2" fontId="30" fillId="0" borderId="0" xfId="0" applyNumberFormat="1" applyFont="1" applyFill="1" applyAlignment="1">
      <alignment horizontal="center" vertical="center"/>
    </xf>
    <xf numFmtId="0" fontId="21" fillId="16" borderId="28" xfId="0" applyFont="1" applyFill="1" applyBorder="1"/>
    <xf numFmtId="1" fontId="0" fillId="0" borderId="21" xfId="0" applyNumberFormat="1" applyBorder="1" applyAlignment="1">
      <alignment horizontal="center"/>
    </xf>
    <xf numFmtId="0" fontId="27" fillId="0" borderId="21" xfId="0" applyFont="1" applyFill="1" applyBorder="1" applyAlignment="1">
      <alignment horizontal="center" vertical="center"/>
    </xf>
    <xf numFmtId="0" fontId="27" fillId="0" borderId="21" xfId="0" applyFont="1" applyFill="1" applyBorder="1"/>
    <xf numFmtId="2" fontId="27" fillId="0" borderId="21" xfId="0" applyNumberFormat="1" applyFont="1" applyBorder="1" applyAlignment="1">
      <alignment horizontal="center"/>
    </xf>
    <xf numFmtId="2" fontId="27" fillId="0" borderId="27" xfId="0" applyNumberFormat="1" applyFont="1" applyBorder="1" applyAlignment="1">
      <alignment horizontal="center"/>
    </xf>
    <xf numFmtId="2" fontId="27" fillId="0" borderId="21" xfId="0" applyNumberFormat="1" applyFont="1" applyFill="1" applyBorder="1" applyAlignment="1">
      <alignment horizontal="center"/>
    </xf>
    <xf numFmtId="2" fontId="27" fillId="5" borderId="21" xfId="0" applyNumberFormat="1" applyFont="1" applyFill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31" fillId="3" borderId="10" xfId="0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10" xfId="0" applyFont="1" applyFill="1" applyBorder="1"/>
    <xf numFmtId="2" fontId="32" fillId="0" borderId="10" xfId="0" applyNumberFormat="1" applyFont="1" applyBorder="1" applyAlignment="1">
      <alignment horizontal="center"/>
    </xf>
    <xf numFmtId="0" fontId="32" fillId="0" borderId="0" xfId="0" applyFont="1" applyFill="1"/>
    <xf numFmtId="0" fontId="32" fillId="0" borderId="10" xfId="0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4" fillId="0" borderId="0" xfId="0" applyFont="1"/>
    <xf numFmtId="0" fontId="36" fillId="0" borderId="0" xfId="0" applyFont="1" applyFill="1" applyBorder="1" applyAlignment="1">
      <alignment horizontal="center"/>
    </xf>
    <xf numFmtId="0" fontId="34" fillId="0" borderId="10" xfId="0" applyFont="1" applyBorder="1"/>
    <xf numFmtId="0" fontId="34" fillId="0" borderId="10" xfId="0" applyFont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4" fillId="0" borderId="10" xfId="0" applyFont="1" applyFill="1" applyBorder="1"/>
    <xf numFmtId="2" fontId="34" fillId="0" borderId="10" xfId="0" applyNumberFormat="1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/>
    <xf numFmtId="0" fontId="36" fillId="0" borderId="0" xfId="0" applyFont="1" applyFill="1" applyAlignment="1">
      <alignment horizontal="center"/>
    </xf>
    <xf numFmtId="2" fontId="36" fillId="0" borderId="10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0" fontId="37" fillId="0" borderId="1" xfId="52" applyFont="1" applyBorder="1" applyAlignment="1">
      <alignment horizontal="center" vertical="center" wrapText="1" shrinkToFit="1"/>
    </xf>
    <xf numFmtId="0" fontId="37" fillId="0" borderId="2" xfId="52" applyFont="1" applyBorder="1" applyAlignment="1">
      <alignment horizontal="center" vertical="center" wrapText="1" shrinkToFit="1"/>
    </xf>
    <xf numFmtId="3" fontId="36" fillId="0" borderId="3" xfId="0" applyNumberFormat="1" applyFont="1" applyFill="1" applyBorder="1" applyAlignment="1">
      <alignment horizontal="center" vertical="center" wrapText="1" shrinkToFit="1"/>
    </xf>
    <xf numFmtId="0" fontId="37" fillId="0" borderId="4" xfId="52" applyFont="1" applyBorder="1" applyAlignment="1">
      <alignment horizontal="center" vertical="center" wrapText="1"/>
    </xf>
    <xf numFmtId="0" fontId="38" fillId="0" borderId="5" xfId="52" applyFont="1" applyBorder="1" applyAlignment="1">
      <alignment horizontal="left" vertical="center" wrapText="1"/>
    </xf>
    <xf numFmtId="4" fontId="34" fillId="0" borderId="6" xfId="0" applyNumberFormat="1" applyFont="1" applyFill="1" applyBorder="1" applyAlignment="1">
      <alignment horizontal="center"/>
    </xf>
    <xf numFmtId="0" fontId="36" fillId="0" borderId="7" xfId="0" applyFont="1" applyBorder="1"/>
    <xf numFmtId="0" fontId="36" fillId="0" borderId="8" xfId="0" applyFont="1" applyBorder="1"/>
    <xf numFmtId="0" fontId="34" fillId="0" borderId="10" xfId="0" applyFont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1" fillId="0" borderId="12" xfId="0" applyFont="1" applyBorder="1" applyAlignment="1">
      <alignment horizontal="center" vertical="center"/>
    </xf>
    <xf numFmtId="1" fontId="32" fillId="0" borderId="10" xfId="0" applyNumberFormat="1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32" fillId="0" borderId="15" xfId="0" applyFont="1" applyFill="1" applyBorder="1"/>
    <xf numFmtId="0" fontId="32" fillId="0" borderId="15" xfId="0" applyFont="1" applyFill="1" applyBorder="1" applyAlignment="1">
      <alignment horizontal="center"/>
    </xf>
    <xf numFmtId="2" fontId="32" fillId="0" borderId="10" xfId="0" applyNumberFormat="1" applyFont="1" applyFill="1" applyBorder="1" applyAlignment="1">
      <alignment horizontal="center"/>
    </xf>
    <xf numFmtId="0" fontId="32" fillId="0" borderId="0" xfId="0" applyFont="1" applyAlignment="1"/>
    <xf numFmtId="0" fontId="31" fillId="8" borderId="14" xfId="93" applyFont="1" applyAlignment="1">
      <alignment horizontal="center" vertical="center" wrapText="1"/>
    </xf>
    <xf numFmtId="0" fontId="33" fillId="6" borderId="10" xfId="91" applyFont="1" applyBorder="1" applyAlignment="1">
      <alignment horizontal="center" vertical="center" wrapText="1"/>
    </xf>
    <xf numFmtId="0" fontId="0" fillId="0" borderId="19" xfId="0" applyBorder="1"/>
    <xf numFmtId="0" fontId="0" fillId="0" borderId="10" xfId="0" applyBorder="1"/>
    <xf numFmtId="0" fontId="0" fillId="1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/>
    <xf numFmtId="2" fontId="27" fillId="5" borderId="19" xfId="0" applyNumberFormat="1" applyFont="1" applyFill="1" applyBorder="1" applyAlignment="1">
      <alignment horizontal="right"/>
    </xf>
    <xf numFmtId="2" fontId="22" fillId="5" borderId="19" xfId="0" applyNumberFormat="1" applyFont="1" applyFill="1" applyBorder="1" applyAlignment="1">
      <alignment horizontal="right"/>
    </xf>
    <xf numFmtId="0" fontId="36" fillId="19" borderId="11" xfId="0" applyFont="1" applyFill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9" fillId="0" borderId="9" xfId="52" applyFont="1" applyFill="1" applyBorder="1" applyAlignment="1">
      <alignment horizontal="left" vertical="center" wrapText="1"/>
    </xf>
    <xf numFmtId="0" fontId="39" fillId="0" borderId="0" xfId="52" applyFont="1" applyFill="1" applyBorder="1" applyAlignment="1">
      <alignment horizontal="left" vertical="center" wrapText="1"/>
    </xf>
    <xf numFmtId="0" fontId="32" fillId="0" borderId="11" xfId="0" applyFont="1" applyBorder="1" applyAlignment="1">
      <alignment horizontal="center"/>
    </xf>
    <xf numFmtId="0" fontId="32" fillId="8" borderId="14" xfId="93" applyFont="1" applyAlignment="1">
      <alignment horizontal="center"/>
    </xf>
    <xf numFmtId="0" fontId="33" fillId="6" borderId="11" xfId="91" applyFont="1" applyBorder="1" applyAlignment="1">
      <alignment horizontal="center"/>
    </xf>
    <xf numFmtId="0" fontId="28" fillId="16" borderId="19" xfId="94" applyFont="1" applyFill="1" applyBorder="1" applyAlignment="1">
      <alignment horizontal="center" vertical="center" wrapText="1"/>
    </xf>
    <xf numFmtId="0" fontId="28" fillId="16" borderId="20" xfId="94" applyFont="1" applyFill="1" applyBorder="1" applyAlignment="1">
      <alignment horizontal="center" vertical="center" wrapText="1"/>
    </xf>
    <xf numFmtId="0" fontId="28" fillId="16" borderId="19" xfId="94" applyFont="1" applyFill="1" applyBorder="1" applyAlignment="1">
      <alignment horizontal="center" vertical="center"/>
    </xf>
    <xf numFmtId="0" fontId="28" fillId="16" borderId="20" xfId="94" applyFont="1" applyFill="1" applyBorder="1" applyAlignment="1">
      <alignment horizontal="center" vertical="center"/>
    </xf>
    <xf numFmtId="0" fontId="28" fillId="16" borderId="19" xfId="0" applyFont="1" applyFill="1" applyBorder="1" applyAlignment="1">
      <alignment horizontal="center" vertical="center"/>
    </xf>
    <xf numFmtId="0" fontId="28" fillId="16" borderId="20" xfId="0" applyFont="1" applyFill="1" applyBorder="1" applyAlignment="1">
      <alignment horizontal="center" vertical="center"/>
    </xf>
    <xf numFmtId="0" fontId="28" fillId="16" borderId="19" xfId="0" applyFont="1" applyFill="1" applyBorder="1" applyAlignment="1">
      <alignment horizontal="center" vertical="center" wrapText="1"/>
    </xf>
    <xf numFmtId="0" fontId="28" fillId="16" borderId="20" xfId="0" applyFont="1" applyFill="1" applyBorder="1" applyAlignment="1">
      <alignment horizontal="center" vertical="center" wrapText="1"/>
    </xf>
    <xf numFmtId="2" fontId="28" fillId="16" borderId="19" xfId="91" applyNumberFormat="1" applyFont="1" applyFill="1" applyBorder="1" applyAlignment="1">
      <alignment horizontal="center"/>
    </xf>
    <xf numFmtId="1" fontId="28" fillId="17" borderId="22" xfId="92" applyNumberFormat="1" applyFont="1" applyFill="1" applyBorder="1" applyAlignment="1">
      <alignment horizontal="center"/>
    </xf>
    <xf numFmtId="1" fontId="28" fillId="17" borderId="19" xfId="92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</cellXfs>
  <cellStyles count="96">
    <cellStyle name="20% - Accent5" xfId="95" builtinId="46"/>
    <cellStyle name="Accent5" xfId="94" builtinId="45"/>
    <cellStyle name="Excel Built-in Normal" xfId="1"/>
    <cellStyle name="Input" xfId="92" builtinId="20"/>
    <cellStyle name="Neutral" xfId="91" builtinId="28"/>
    <cellStyle name="Normal" xfId="0" builtinId="0"/>
    <cellStyle name="Normal 10" xfId="2"/>
    <cellStyle name="Normal 11" xfId="3"/>
    <cellStyle name="Normal 11 2" xfId="4"/>
    <cellStyle name="Normal 11 2 2" xfId="5"/>
    <cellStyle name="Normal 11 3" xfId="6"/>
    <cellStyle name="Normal 11_2015-repartFI-lunar)" xfId="7"/>
    <cellStyle name="Normal 12" xfId="8"/>
    <cellStyle name="Normal 12 2" xfId="9"/>
    <cellStyle name="Normal 12 2 2" xfId="10"/>
    <cellStyle name="Normal 12 3" xfId="11"/>
    <cellStyle name="Normal 12_2014-repartFI-lunar" xfId="12"/>
    <cellStyle name="Normal 13" xfId="13"/>
    <cellStyle name="Normal 13 2" xfId="14"/>
    <cellStyle name="Normal 13_Centralizare" xfId="15"/>
    <cellStyle name="Normal 14" xfId="16"/>
    <cellStyle name="Normal 14 2" xfId="17"/>
    <cellStyle name="Normal 14_Centralizare" xfId="18"/>
    <cellStyle name="Normal 15" xfId="19"/>
    <cellStyle name="Normal 15 2" xfId="20"/>
    <cellStyle name="Normal 15 2 2" xfId="21"/>
    <cellStyle name="Normal 15 3" xfId="22"/>
    <cellStyle name="Normal 15 4" xfId="23"/>
    <cellStyle name="Normal 16" xfId="24"/>
    <cellStyle name="Normal 16 2" xfId="25"/>
    <cellStyle name="Normal 16 2 2" xfId="26"/>
    <cellStyle name="Normal 16 3" xfId="27"/>
    <cellStyle name="Normal 16 4" xfId="28"/>
    <cellStyle name="Normal 17" xfId="29"/>
    <cellStyle name="Normal 17 2" xfId="30"/>
    <cellStyle name="Normal 17 3" xfId="31"/>
    <cellStyle name="Normal 18" xfId="32"/>
    <cellStyle name="Normal 18 2" xfId="33"/>
    <cellStyle name="Normal 19" xfId="34"/>
    <cellStyle name="Normal 19 2" xfId="35"/>
    <cellStyle name="Normal 2" xfId="36"/>
    <cellStyle name="Normal 2 2" xfId="37"/>
    <cellStyle name="Normal 2 3" xfId="38"/>
    <cellStyle name="Normal 2 3 2" xfId="39"/>
    <cellStyle name="Normal 2 4" xfId="40"/>
    <cellStyle name="Normal 2 5" xfId="41"/>
    <cellStyle name="Normal 2 6" xfId="42"/>
    <cellStyle name="Normal 2_2000-12-EURmediu (feb13)-RON" xfId="43"/>
    <cellStyle name="Normal 20" xfId="44"/>
    <cellStyle name="Normal 21" xfId="45"/>
    <cellStyle name="Normal 22" xfId="46"/>
    <cellStyle name="Normal 23" xfId="47"/>
    <cellStyle name="Normal 24" xfId="48"/>
    <cellStyle name="Normal 25" xfId="49"/>
    <cellStyle name="Normal 26" xfId="50"/>
    <cellStyle name="Normal 3" xfId="51"/>
    <cellStyle name="Normal 3 2" xfId="52"/>
    <cellStyle name="Normal 3 2 2" xfId="53"/>
    <cellStyle name="Normal 3 2 2 2" xfId="54"/>
    <cellStyle name="Normal 3 2 3" xfId="55"/>
    <cellStyle name="Normal 3 2_2014-repartFI-lunar" xfId="56"/>
    <cellStyle name="Normal 3 3" xfId="57"/>
    <cellStyle name="Normal 3_2014-repartTransport-lunar" xfId="58"/>
    <cellStyle name="Normal 4" xfId="59"/>
    <cellStyle name="Normal 4 2" xfId="60"/>
    <cellStyle name="Normal 4 3" xfId="61"/>
    <cellStyle name="Normal 4 3 2" xfId="62"/>
    <cellStyle name="Normal 4 4" xfId="63"/>
    <cellStyle name="Normal 4_PropunereCNFIS-2013" xfId="64"/>
    <cellStyle name="Normal 5" xfId="65"/>
    <cellStyle name="Normal 5 2" xfId="66"/>
    <cellStyle name="Normal 5 3" xfId="67"/>
    <cellStyle name="Normal 5_2014-repartFI-lunar" xfId="68"/>
    <cellStyle name="Normal 6" xfId="69"/>
    <cellStyle name="Normal 6 2" xfId="70"/>
    <cellStyle name="Normal 6 2 2" xfId="71"/>
    <cellStyle name="Normal 6 2 2 2" xfId="72"/>
    <cellStyle name="Normal 6 2 3" xfId="73"/>
    <cellStyle name="Normal 6 2_2014-repartFI-lunar" xfId="74"/>
    <cellStyle name="Normal 6 3" xfId="75"/>
    <cellStyle name="Normal 6_2014-repartFI-lunar" xfId="76"/>
    <cellStyle name="Normal 7" xfId="77"/>
    <cellStyle name="Normal 7 2" xfId="78"/>
    <cellStyle name="Normal 8" xfId="79"/>
    <cellStyle name="Normal 8 2" xfId="80"/>
    <cellStyle name="Normal 8 2 2" xfId="81"/>
    <cellStyle name="Normal 8 3" xfId="82"/>
    <cellStyle name="Normal 8_clasif_prog" xfId="83"/>
    <cellStyle name="Normal 9" xfId="84"/>
    <cellStyle name="Note" xfId="93" builtinId="10"/>
    <cellStyle name="Percent 2" xfId="85"/>
    <cellStyle name="Percent 2 2" xfId="86"/>
    <cellStyle name="Percent 3" xfId="87"/>
    <cellStyle name="Percent 3 2" xfId="88"/>
    <cellStyle name="Percent 4" xfId="89"/>
    <cellStyle name="Percent 5" xfId="90"/>
  </cellStyles>
  <dxfs count="130">
    <dxf>
      <font>
        <color theme="0" tint="-0.14996795556505021"/>
      </font>
    </dxf>
    <dxf>
      <font>
        <color theme="0"/>
      </font>
      <fill>
        <patternFill>
          <bgColor rgb="FF297373"/>
        </patternFill>
      </fill>
    </dxf>
    <dxf>
      <font>
        <color theme="0"/>
      </font>
      <fill>
        <patternFill>
          <bgColor rgb="FF6B6B6F"/>
        </patternFill>
      </fill>
    </dxf>
    <dxf>
      <fill>
        <patternFill>
          <bgColor rgb="FFE6E6E6"/>
        </patternFill>
      </fill>
    </dxf>
    <dxf>
      <font>
        <color theme="0"/>
      </font>
      <fill>
        <patternFill>
          <bgColor rgb="FFB4A0A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297373"/>
        </patternFill>
      </fill>
    </dxf>
    <dxf>
      <font>
        <color theme="0"/>
      </font>
      <fill>
        <patternFill>
          <bgColor rgb="FF6B6B6F"/>
        </patternFill>
      </fill>
    </dxf>
    <dxf>
      <fill>
        <patternFill>
          <bgColor rgb="FFE6E6E6"/>
        </patternFill>
      </fill>
    </dxf>
    <dxf>
      <font>
        <color theme="0"/>
      </font>
      <fill>
        <patternFill>
          <bgColor rgb="FFB4A0AC"/>
        </patternFill>
      </fill>
    </dxf>
    <dxf>
      <font>
        <color theme="0"/>
      </font>
      <fill>
        <patternFill>
          <bgColor rgb="FFB4A0A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ont>
        <color theme="0" tint="-0.14996795556505021"/>
      </font>
    </dxf>
    <dxf>
      <font>
        <color theme="0"/>
      </font>
      <fill>
        <patternFill>
          <bgColor rgb="FF297373"/>
        </patternFill>
      </fill>
    </dxf>
    <dxf>
      <font>
        <color theme="0"/>
      </font>
      <fill>
        <patternFill>
          <bgColor rgb="FF6B6B6F"/>
        </patternFill>
      </fill>
    </dxf>
    <dxf>
      <fill>
        <patternFill>
          <bgColor rgb="FFE6E6E6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  <fill>
        <patternFill>
          <bgColor rgb="FFB4A0A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297373"/>
        </patternFill>
      </fill>
    </dxf>
    <dxf>
      <font>
        <color theme="0"/>
      </font>
      <fill>
        <patternFill>
          <bgColor rgb="FF6B6B6F"/>
        </patternFill>
      </fill>
    </dxf>
    <dxf>
      <fill>
        <patternFill>
          <bgColor rgb="FFE6E6E6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  <fill>
        <patternFill>
          <bgColor rgb="FFB4A0A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297373"/>
        </patternFill>
      </fill>
    </dxf>
    <dxf>
      <font>
        <color theme="0"/>
      </font>
      <fill>
        <patternFill>
          <bgColor rgb="FF6B6B6F"/>
        </patternFill>
      </fill>
    </dxf>
    <dxf>
      <fill>
        <patternFill>
          <bgColor rgb="FFE6E6E6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  <fill>
        <patternFill>
          <bgColor rgb="FFB4A0A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297373"/>
        </patternFill>
      </fill>
    </dxf>
    <dxf>
      <font>
        <color theme="0"/>
      </font>
      <fill>
        <patternFill>
          <bgColor rgb="FF6B6B6F"/>
        </patternFill>
      </fill>
    </dxf>
    <dxf>
      <fill>
        <patternFill>
          <bgColor rgb="FFE6E6E6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  <fill>
        <patternFill>
          <bgColor rgb="FFB4A0A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297373"/>
        </patternFill>
      </fill>
    </dxf>
    <dxf>
      <font>
        <color theme="0"/>
      </font>
      <fill>
        <patternFill>
          <bgColor rgb="FF6B6B6F"/>
        </patternFill>
      </fill>
    </dxf>
    <dxf>
      <fill>
        <patternFill>
          <bgColor rgb="FFE6E6E6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  <fill>
        <patternFill>
          <bgColor rgb="FFB4A0A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297373"/>
        </patternFill>
      </fill>
    </dxf>
    <dxf>
      <font>
        <color theme="0"/>
      </font>
      <fill>
        <patternFill>
          <bgColor rgb="FF6B6B6F"/>
        </patternFill>
      </fill>
    </dxf>
    <dxf>
      <fill>
        <patternFill>
          <bgColor rgb="FFE6E6E6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  <fill>
        <patternFill>
          <bgColor rgb="FFB4A0A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297373"/>
        </patternFill>
      </fill>
    </dxf>
    <dxf>
      <font>
        <color theme="0"/>
      </font>
      <fill>
        <patternFill>
          <bgColor rgb="FF6B6B6F"/>
        </patternFill>
      </fill>
    </dxf>
    <dxf>
      <fill>
        <patternFill>
          <bgColor rgb="FFE6E6E6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  <fill>
        <patternFill>
          <bgColor rgb="FFB4A0A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297373"/>
        </patternFill>
      </fill>
    </dxf>
    <dxf>
      <font>
        <color theme="0"/>
      </font>
      <fill>
        <patternFill>
          <bgColor rgb="FF6B6B6F"/>
        </patternFill>
      </fill>
    </dxf>
    <dxf>
      <fill>
        <patternFill>
          <bgColor rgb="FFE6E6E6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  <fill>
        <patternFill>
          <bgColor rgb="FFB4A0A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fill>
        <patternFill patternType="solid">
          <bgColor theme="0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297373"/>
      <color rgb="FFB09AA7"/>
      <color rgb="FFE6E6E6"/>
      <color rgb="FF6B6B6F"/>
      <color rgb="FFE9E3E7"/>
      <color rgb="FFB4A0AC"/>
      <color rgb="FFCCB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-cercetare-ClasaC2-extrasRS_formule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IC21"/>
      <sheetName val="IC22"/>
      <sheetName val="IC23"/>
      <sheetName val="IC24"/>
      <sheetName val="cadre_didactice_I5_I6"/>
      <sheetName val="diferente_I5_I6"/>
      <sheetName val="nomenclator"/>
      <sheetName val="fisa-RS sp"/>
      <sheetName val="fisa-RS"/>
      <sheetName val="Filosofie"/>
      <sheetName val="Fizica"/>
      <sheetName val="Inginerie civilă"/>
      <sheetName val="Istorie"/>
      <sheetName val="Psihologie si st.comportament."/>
      <sheetName val="Sociologie"/>
      <sheetName val="Științe economice "/>
      <sheetName val="Științe politice"/>
      <sheetName val="fisa_indicato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3953"/>
  <sheetViews>
    <sheetView tabSelected="1" zoomScale="90" zoomScaleNormal="90" workbookViewId="0">
      <pane xSplit="3" ySplit="1" topLeftCell="D2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5" x14ac:dyDescent="0.25"/>
  <cols>
    <col min="1" max="1" width="7.140625" style="3" customWidth="1"/>
    <col min="2" max="2" width="15" style="3" customWidth="1"/>
    <col min="3" max="3" width="14.42578125" style="3" customWidth="1"/>
    <col min="4" max="4" width="9.5703125" style="3" customWidth="1"/>
    <col min="5" max="14" width="9.140625" style="3"/>
    <col min="15" max="15" width="31.140625" style="3" customWidth="1"/>
    <col min="16" max="16" width="9.140625" style="3"/>
    <col min="17" max="17" width="36.140625" style="3" customWidth="1"/>
    <col min="18" max="18" width="9.140625" style="3"/>
    <col min="19" max="19" width="9.140625" style="9"/>
    <col min="20" max="20" width="9.140625" style="11"/>
    <col min="21" max="21" width="9.140625" style="13"/>
  </cols>
  <sheetData>
    <row r="1" spans="1:22" x14ac:dyDescent="0.25">
      <c r="A1" s="2" t="s">
        <v>84</v>
      </c>
      <c r="B1" s="2"/>
      <c r="C1" s="3" t="s">
        <v>0</v>
      </c>
      <c r="D1" s="3" t="s">
        <v>83</v>
      </c>
      <c r="E1" s="3" t="s">
        <v>152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82</v>
      </c>
      <c r="O1" s="3" t="s">
        <v>9</v>
      </c>
      <c r="P1" s="2" t="s">
        <v>208</v>
      </c>
      <c r="Q1" s="2" t="s">
        <v>13</v>
      </c>
      <c r="R1" s="2" t="s">
        <v>12</v>
      </c>
      <c r="S1" s="10" t="s">
        <v>153</v>
      </c>
      <c r="T1" s="12" t="s">
        <v>14</v>
      </c>
      <c r="U1" s="14" t="s">
        <v>15</v>
      </c>
      <c r="V1" s="1"/>
    </row>
    <row r="2" spans="1:22" x14ac:dyDescent="0.25">
      <c r="A2" s="3" t="s">
        <v>17</v>
      </c>
      <c r="B2" s="3" t="s">
        <v>87</v>
      </c>
      <c r="C2" s="3" t="s">
        <v>16</v>
      </c>
      <c r="D2" s="3">
        <v>3</v>
      </c>
      <c r="E2" s="3">
        <v>0</v>
      </c>
      <c r="I2" s="3">
        <v>0.2</v>
      </c>
      <c r="N2" s="3">
        <v>51</v>
      </c>
      <c r="O2" s="3" t="s">
        <v>4</v>
      </c>
      <c r="P2" s="3">
        <v>51</v>
      </c>
      <c r="Q2" s="3" t="s">
        <v>4</v>
      </c>
      <c r="R2" s="3">
        <v>22</v>
      </c>
      <c r="S2" s="9">
        <v>1.95</v>
      </c>
      <c r="T2" s="11">
        <v>5.2</v>
      </c>
      <c r="U2" s="13">
        <v>0</v>
      </c>
    </row>
    <row r="3" spans="1:22" x14ac:dyDescent="0.25">
      <c r="A3" s="3" t="s">
        <v>17</v>
      </c>
      <c r="B3" s="3" t="s">
        <v>87</v>
      </c>
      <c r="C3" s="3" t="s">
        <v>18</v>
      </c>
      <c r="D3" s="3">
        <v>2</v>
      </c>
      <c r="E3" s="3">
        <v>0</v>
      </c>
      <c r="I3" s="3">
        <v>0.16</v>
      </c>
      <c r="N3" s="3">
        <v>51</v>
      </c>
      <c r="O3" s="3" t="s">
        <v>4</v>
      </c>
      <c r="P3" s="3">
        <v>51</v>
      </c>
      <c r="Q3" s="3" t="s">
        <v>4</v>
      </c>
      <c r="R3" s="3">
        <v>22</v>
      </c>
      <c r="S3" s="9">
        <v>3.19</v>
      </c>
      <c r="T3" s="11">
        <v>0</v>
      </c>
      <c r="U3" s="13">
        <v>6</v>
      </c>
    </row>
    <row r="4" spans="1:22" ht="14.25" customHeight="1" x14ac:dyDescent="0.25">
      <c r="A4" s="3" t="s">
        <v>17</v>
      </c>
      <c r="B4" s="3" t="s">
        <v>87</v>
      </c>
      <c r="C4" s="3" t="s">
        <v>19</v>
      </c>
      <c r="D4" s="3">
        <v>4</v>
      </c>
      <c r="E4" s="3">
        <v>0</v>
      </c>
      <c r="I4" s="3">
        <v>0.06</v>
      </c>
      <c r="K4" s="3">
        <v>0.28000000000000003</v>
      </c>
      <c r="N4" s="3">
        <v>61</v>
      </c>
      <c r="O4" s="3" t="s">
        <v>20</v>
      </c>
      <c r="P4" s="3">
        <v>61</v>
      </c>
      <c r="Q4" s="3" t="s">
        <v>6</v>
      </c>
      <c r="R4" s="3">
        <v>26</v>
      </c>
      <c r="S4" s="9">
        <v>1.94</v>
      </c>
      <c r="T4" s="11">
        <v>0</v>
      </c>
      <c r="U4" s="13">
        <v>4.33</v>
      </c>
    </row>
    <row r="5" spans="1:22" x14ac:dyDescent="0.25">
      <c r="A5" s="3" t="s">
        <v>17</v>
      </c>
      <c r="B5" s="3" t="s">
        <v>87</v>
      </c>
      <c r="C5" s="3" t="s">
        <v>19</v>
      </c>
      <c r="D5" s="3">
        <v>4</v>
      </c>
      <c r="E5" s="3">
        <v>0</v>
      </c>
      <c r="K5" s="3">
        <v>0.89</v>
      </c>
      <c r="N5" s="3">
        <v>62</v>
      </c>
      <c r="O5" s="3" t="s">
        <v>21</v>
      </c>
      <c r="P5" s="3">
        <v>62</v>
      </c>
      <c r="Q5" s="3" t="s">
        <v>6</v>
      </c>
      <c r="R5" s="3">
        <v>26</v>
      </c>
      <c r="S5" s="9">
        <v>4.51</v>
      </c>
      <c r="T5" s="11">
        <v>8</v>
      </c>
      <c r="U5" s="13">
        <v>3.5</v>
      </c>
    </row>
    <row r="6" spans="1:22" x14ac:dyDescent="0.25">
      <c r="A6" s="3" t="s">
        <v>17</v>
      </c>
      <c r="B6" s="3" t="s">
        <v>87</v>
      </c>
      <c r="C6" s="3" t="s">
        <v>18</v>
      </c>
      <c r="D6" s="3">
        <v>2</v>
      </c>
      <c r="E6" s="3">
        <v>0</v>
      </c>
      <c r="K6" s="3">
        <v>0.25</v>
      </c>
      <c r="N6" s="3">
        <v>62</v>
      </c>
      <c r="O6" s="3" t="s">
        <v>21</v>
      </c>
      <c r="P6" s="3">
        <v>62</v>
      </c>
      <c r="Q6" s="3" t="s">
        <v>6</v>
      </c>
      <c r="R6" s="3">
        <v>26</v>
      </c>
      <c r="S6" s="9">
        <v>3.1199999999999997</v>
      </c>
      <c r="T6" s="11">
        <v>0</v>
      </c>
      <c r="U6" s="13">
        <v>0</v>
      </c>
    </row>
    <row r="7" spans="1:22" x14ac:dyDescent="0.25">
      <c r="A7" s="3" t="s">
        <v>17</v>
      </c>
      <c r="B7" s="3" t="s">
        <v>87</v>
      </c>
      <c r="C7" s="3" t="s">
        <v>19</v>
      </c>
      <c r="D7" s="3">
        <v>4</v>
      </c>
      <c r="E7" s="3">
        <v>0</v>
      </c>
      <c r="K7" s="3">
        <v>1</v>
      </c>
      <c r="N7" s="3">
        <v>62</v>
      </c>
      <c r="O7" s="3" t="s">
        <v>21</v>
      </c>
      <c r="P7" s="3">
        <v>62</v>
      </c>
      <c r="Q7" s="3" t="s">
        <v>6</v>
      </c>
      <c r="R7" s="3">
        <v>26</v>
      </c>
      <c r="S7" s="9">
        <v>4.1099999999999994</v>
      </c>
      <c r="T7" s="11">
        <v>5.2</v>
      </c>
      <c r="U7" s="13">
        <v>2</v>
      </c>
    </row>
    <row r="8" spans="1:22" x14ac:dyDescent="0.25">
      <c r="A8" s="3" t="s">
        <v>17</v>
      </c>
      <c r="B8" s="3" t="s">
        <v>87</v>
      </c>
      <c r="C8" s="3" t="s">
        <v>19</v>
      </c>
      <c r="D8" s="3">
        <v>4</v>
      </c>
      <c r="E8" s="3">
        <v>0</v>
      </c>
      <c r="K8" s="3">
        <v>0.67</v>
      </c>
      <c r="N8" s="3">
        <v>62</v>
      </c>
      <c r="O8" s="3" t="s">
        <v>21</v>
      </c>
      <c r="P8" s="3">
        <v>62</v>
      </c>
      <c r="Q8" s="3" t="s">
        <v>6</v>
      </c>
      <c r="R8" s="3">
        <v>26</v>
      </c>
      <c r="S8" s="9">
        <v>3.27</v>
      </c>
      <c r="T8" s="11">
        <v>2.83</v>
      </c>
      <c r="U8" s="13">
        <v>6.5</v>
      </c>
    </row>
    <row r="9" spans="1:22" x14ac:dyDescent="0.25">
      <c r="A9" s="3" t="s">
        <v>17</v>
      </c>
      <c r="B9" s="3" t="s">
        <v>87</v>
      </c>
      <c r="C9" s="3" t="s">
        <v>18</v>
      </c>
      <c r="D9" s="3">
        <v>2</v>
      </c>
      <c r="E9" s="3">
        <v>0</v>
      </c>
      <c r="K9" s="3">
        <v>0.25</v>
      </c>
      <c r="N9" s="3">
        <v>62</v>
      </c>
      <c r="O9" s="3" t="s">
        <v>21</v>
      </c>
      <c r="P9" s="3">
        <v>62</v>
      </c>
      <c r="Q9" s="3" t="s">
        <v>6</v>
      </c>
      <c r="R9" s="3">
        <v>26</v>
      </c>
      <c r="S9" s="9">
        <v>5.6499999999999995</v>
      </c>
      <c r="T9" s="11">
        <v>1</v>
      </c>
      <c r="U9" s="13">
        <v>3</v>
      </c>
    </row>
    <row r="10" spans="1:22" x14ac:dyDescent="0.25">
      <c r="A10" s="3" t="s">
        <v>17</v>
      </c>
      <c r="B10" s="3" t="s">
        <v>87</v>
      </c>
      <c r="C10" s="3" t="s">
        <v>16</v>
      </c>
      <c r="D10" s="3">
        <v>3</v>
      </c>
      <c r="E10" s="3">
        <v>0</v>
      </c>
      <c r="K10" s="3">
        <v>0.4</v>
      </c>
      <c r="N10" s="3">
        <v>62</v>
      </c>
      <c r="O10" s="3" t="s">
        <v>21</v>
      </c>
      <c r="P10" s="3">
        <v>62</v>
      </c>
      <c r="Q10" s="3" t="s">
        <v>6</v>
      </c>
      <c r="R10" s="3">
        <v>26</v>
      </c>
      <c r="S10" s="9">
        <v>8.6199999999999992</v>
      </c>
      <c r="T10" s="11">
        <v>8</v>
      </c>
      <c r="U10" s="13">
        <v>1.67</v>
      </c>
    </row>
    <row r="11" spans="1:22" x14ac:dyDescent="0.25">
      <c r="A11" s="3" t="s">
        <v>17</v>
      </c>
      <c r="B11" s="3" t="s">
        <v>87</v>
      </c>
      <c r="C11" s="3" t="s">
        <v>19</v>
      </c>
      <c r="D11" s="3">
        <v>4</v>
      </c>
      <c r="E11" s="3">
        <v>0</v>
      </c>
      <c r="J11" s="3">
        <v>0.11</v>
      </c>
      <c r="N11" s="3">
        <v>56</v>
      </c>
      <c r="O11" s="3" t="s">
        <v>22</v>
      </c>
      <c r="P11" s="3">
        <v>56</v>
      </c>
      <c r="Q11" s="3" t="s">
        <v>5</v>
      </c>
      <c r="R11" s="3">
        <v>25</v>
      </c>
      <c r="S11" s="9">
        <v>4.9800000000000004</v>
      </c>
      <c r="T11" s="11">
        <v>11.18</v>
      </c>
      <c r="U11" s="13">
        <v>0</v>
      </c>
    </row>
    <row r="12" spans="1:22" x14ac:dyDescent="0.25">
      <c r="A12" s="3" t="s">
        <v>17</v>
      </c>
      <c r="B12" s="3" t="s">
        <v>87</v>
      </c>
      <c r="C12" s="3" t="s">
        <v>18</v>
      </c>
      <c r="D12" s="3">
        <v>2</v>
      </c>
      <c r="E12" s="3">
        <v>0</v>
      </c>
      <c r="J12" s="3">
        <v>0.31</v>
      </c>
      <c r="N12" s="3">
        <v>55</v>
      </c>
      <c r="O12" s="3" t="s">
        <v>23</v>
      </c>
      <c r="P12" s="3">
        <v>55</v>
      </c>
      <c r="Q12" s="3" t="s">
        <v>5</v>
      </c>
      <c r="R12" s="3">
        <v>25</v>
      </c>
      <c r="S12" s="9">
        <v>2.0499999999999998</v>
      </c>
      <c r="T12" s="11">
        <v>1</v>
      </c>
      <c r="U12" s="13">
        <v>2.3600000000000003</v>
      </c>
    </row>
    <row r="13" spans="1:22" x14ac:dyDescent="0.25">
      <c r="A13" s="3" t="s">
        <v>25</v>
      </c>
      <c r="B13" s="3" t="s">
        <v>88</v>
      </c>
      <c r="C13" s="3" t="s">
        <v>24</v>
      </c>
      <c r="D13" s="3">
        <v>1</v>
      </c>
      <c r="E13" s="3">
        <v>0</v>
      </c>
      <c r="G13" s="3">
        <v>1</v>
      </c>
      <c r="N13" s="3">
        <v>9</v>
      </c>
      <c r="O13" s="3" t="s">
        <v>2</v>
      </c>
      <c r="P13" s="3">
        <v>9</v>
      </c>
      <c r="Q13" s="3" t="s">
        <v>2</v>
      </c>
      <c r="R13" s="3">
        <v>5</v>
      </c>
      <c r="S13" s="9">
        <v>0</v>
      </c>
      <c r="T13" s="11">
        <v>0</v>
      </c>
      <c r="U13" s="13">
        <v>0</v>
      </c>
    </row>
    <row r="14" spans="1:22" x14ac:dyDescent="0.25">
      <c r="A14" s="3" t="s">
        <v>25</v>
      </c>
      <c r="B14" s="3" t="s">
        <v>88</v>
      </c>
      <c r="C14" s="3" t="s">
        <v>24</v>
      </c>
      <c r="D14" s="3">
        <v>1</v>
      </c>
      <c r="E14" s="3">
        <v>0</v>
      </c>
      <c r="G14" s="3">
        <v>1</v>
      </c>
      <c r="N14" s="3">
        <v>9</v>
      </c>
      <c r="O14" s="3" t="s">
        <v>2</v>
      </c>
      <c r="P14" s="3">
        <v>9</v>
      </c>
      <c r="Q14" s="3" t="s">
        <v>2</v>
      </c>
      <c r="R14" s="3">
        <v>5</v>
      </c>
      <c r="S14" s="9">
        <v>0</v>
      </c>
      <c r="T14" s="11">
        <v>0</v>
      </c>
      <c r="U14" s="13">
        <v>0</v>
      </c>
    </row>
    <row r="15" spans="1:22" x14ac:dyDescent="0.25">
      <c r="A15" s="3" t="s">
        <v>25</v>
      </c>
      <c r="B15" s="3" t="s">
        <v>88</v>
      </c>
      <c r="C15" s="3" t="s">
        <v>24</v>
      </c>
      <c r="D15" s="3">
        <v>1</v>
      </c>
      <c r="E15" s="3">
        <v>0</v>
      </c>
      <c r="G15" s="3">
        <v>1</v>
      </c>
      <c r="N15" s="3">
        <v>9</v>
      </c>
      <c r="O15" s="3" t="s">
        <v>2</v>
      </c>
      <c r="P15" s="3">
        <v>9</v>
      </c>
      <c r="Q15" s="3" t="s">
        <v>2</v>
      </c>
      <c r="R15" s="3">
        <v>5</v>
      </c>
      <c r="S15" s="9">
        <v>1</v>
      </c>
      <c r="T15" s="11">
        <v>0.35</v>
      </c>
      <c r="U15" s="13">
        <v>2.33</v>
      </c>
    </row>
    <row r="16" spans="1:22" x14ac:dyDescent="0.25">
      <c r="A16" s="3" t="s">
        <v>25</v>
      </c>
      <c r="B16" s="3" t="s">
        <v>88</v>
      </c>
      <c r="C16" s="3" t="s">
        <v>16</v>
      </c>
      <c r="D16" s="3">
        <v>3</v>
      </c>
      <c r="E16" s="3">
        <v>0</v>
      </c>
      <c r="G16" s="3">
        <v>1</v>
      </c>
      <c r="N16" s="3">
        <v>9</v>
      </c>
      <c r="O16" s="3" t="s">
        <v>2</v>
      </c>
      <c r="P16" s="3">
        <v>9</v>
      </c>
      <c r="Q16" s="3" t="s">
        <v>2</v>
      </c>
      <c r="R16" s="3">
        <v>5</v>
      </c>
      <c r="S16" s="9">
        <v>2.2399999999999998</v>
      </c>
      <c r="T16" s="11">
        <v>5.46</v>
      </c>
      <c r="U16" s="13">
        <v>3.1999999999999997</v>
      </c>
    </row>
    <row r="17" spans="1:21" x14ac:dyDescent="0.25">
      <c r="A17" s="3" t="s">
        <v>25</v>
      </c>
      <c r="B17" s="3" t="s">
        <v>88</v>
      </c>
      <c r="C17" s="3" t="s">
        <v>16</v>
      </c>
      <c r="D17" s="3">
        <v>3</v>
      </c>
      <c r="E17" s="3">
        <v>0</v>
      </c>
      <c r="G17" s="3">
        <v>1</v>
      </c>
      <c r="N17" s="3">
        <v>9</v>
      </c>
      <c r="O17" s="3" t="s">
        <v>2</v>
      </c>
      <c r="P17" s="3">
        <v>9</v>
      </c>
      <c r="Q17" s="3" t="s">
        <v>2</v>
      </c>
      <c r="R17" s="3">
        <v>5</v>
      </c>
      <c r="S17" s="9">
        <v>0.84</v>
      </c>
      <c r="T17" s="11">
        <v>0</v>
      </c>
      <c r="U17" s="13">
        <v>0</v>
      </c>
    </row>
    <row r="18" spans="1:21" x14ac:dyDescent="0.25">
      <c r="A18" s="3" t="s">
        <v>25</v>
      </c>
      <c r="B18" s="3" t="s">
        <v>88</v>
      </c>
      <c r="C18" s="3" t="s">
        <v>16</v>
      </c>
      <c r="D18" s="3">
        <v>3</v>
      </c>
      <c r="E18" s="3">
        <v>0</v>
      </c>
      <c r="G18" s="3">
        <v>1</v>
      </c>
      <c r="N18" s="3">
        <v>9</v>
      </c>
      <c r="O18" s="3" t="s">
        <v>2</v>
      </c>
      <c r="P18" s="3">
        <v>9</v>
      </c>
      <c r="Q18" s="3" t="s">
        <v>2</v>
      </c>
      <c r="R18" s="3">
        <v>5</v>
      </c>
      <c r="S18" s="9">
        <v>1</v>
      </c>
      <c r="T18" s="11">
        <v>1.31</v>
      </c>
      <c r="U18" s="13">
        <v>0</v>
      </c>
    </row>
    <row r="19" spans="1:21" x14ac:dyDescent="0.25">
      <c r="A19" s="3" t="s">
        <v>25</v>
      </c>
      <c r="B19" s="3" t="s">
        <v>88</v>
      </c>
      <c r="C19" s="3" t="s">
        <v>16</v>
      </c>
      <c r="D19" s="3">
        <v>3</v>
      </c>
      <c r="E19" s="3">
        <v>0</v>
      </c>
      <c r="G19" s="3">
        <v>1</v>
      </c>
      <c r="N19" s="3">
        <v>9</v>
      </c>
      <c r="O19" s="3" t="s">
        <v>2</v>
      </c>
      <c r="P19" s="3">
        <v>9</v>
      </c>
      <c r="Q19" s="3" t="s">
        <v>2</v>
      </c>
      <c r="R19" s="3">
        <v>5</v>
      </c>
      <c r="S19" s="9">
        <v>1</v>
      </c>
      <c r="T19" s="11">
        <v>0</v>
      </c>
      <c r="U19" s="13">
        <v>1</v>
      </c>
    </row>
    <row r="20" spans="1:21" x14ac:dyDescent="0.25">
      <c r="A20" s="3" t="s">
        <v>25</v>
      </c>
      <c r="B20" s="3" t="s">
        <v>88</v>
      </c>
      <c r="C20" s="3" t="s">
        <v>16</v>
      </c>
      <c r="D20" s="3">
        <v>3</v>
      </c>
      <c r="E20" s="3">
        <v>0</v>
      </c>
      <c r="G20" s="3">
        <v>1</v>
      </c>
      <c r="N20" s="3">
        <v>9</v>
      </c>
      <c r="O20" s="3" t="s">
        <v>2</v>
      </c>
      <c r="P20" s="3">
        <v>9</v>
      </c>
      <c r="Q20" s="3" t="s">
        <v>2</v>
      </c>
      <c r="R20" s="3">
        <v>5</v>
      </c>
      <c r="S20" s="9">
        <v>1</v>
      </c>
      <c r="T20" s="11">
        <v>1.31</v>
      </c>
      <c r="U20" s="13">
        <v>0</v>
      </c>
    </row>
    <row r="21" spans="1:21" x14ac:dyDescent="0.25">
      <c r="A21" s="3" t="s">
        <v>25</v>
      </c>
      <c r="B21" s="3" t="s">
        <v>88</v>
      </c>
      <c r="C21" s="3" t="s">
        <v>19</v>
      </c>
      <c r="D21" s="3">
        <v>4</v>
      </c>
      <c r="E21" s="3">
        <v>1</v>
      </c>
      <c r="G21" s="3">
        <v>1</v>
      </c>
      <c r="N21" s="3">
        <v>9</v>
      </c>
      <c r="O21" s="3" t="s">
        <v>2</v>
      </c>
      <c r="P21" s="3">
        <v>9</v>
      </c>
      <c r="Q21" s="3" t="s">
        <v>2</v>
      </c>
      <c r="R21" s="3">
        <v>5</v>
      </c>
      <c r="S21" s="9">
        <v>0</v>
      </c>
      <c r="T21" s="11">
        <v>0</v>
      </c>
      <c r="U21" s="13">
        <v>0</v>
      </c>
    </row>
    <row r="22" spans="1:21" x14ac:dyDescent="0.25">
      <c r="A22" s="3" t="s">
        <v>25</v>
      </c>
      <c r="B22" s="3" t="s">
        <v>88</v>
      </c>
      <c r="C22" s="3" t="s">
        <v>19</v>
      </c>
      <c r="D22" s="3">
        <v>4</v>
      </c>
      <c r="E22" s="3">
        <v>1</v>
      </c>
      <c r="G22" s="3">
        <v>1</v>
      </c>
      <c r="N22" s="3">
        <v>9</v>
      </c>
      <c r="O22" s="3" t="s">
        <v>2</v>
      </c>
      <c r="P22" s="3">
        <v>9</v>
      </c>
      <c r="Q22" s="3" t="s">
        <v>2</v>
      </c>
      <c r="R22" s="3">
        <v>5</v>
      </c>
      <c r="S22" s="9">
        <v>2.2699999999999996</v>
      </c>
      <c r="T22" s="11">
        <v>0.35</v>
      </c>
      <c r="U22" s="13">
        <v>0</v>
      </c>
    </row>
    <row r="23" spans="1:21" x14ac:dyDescent="0.25">
      <c r="A23" s="3" t="s">
        <v>25</v>
      </c>
      <c r="B23" s="3" t="s">
        <v>88</v>
      </c>
      <c r="C23" s="3" t="s">
        <v>19</v>
      </c>
      <c r="D23" s="3">
        <v>4</v>
      </c>
      <c r="E23" s="3">
        <v>0</v>
      </c>
      <c r="G23" s="3">
        <v>1</v>
      </c>
      <c r="N23" s="3">
        <v>9</v>
      </c>
      <c r="O23" s="3" t="s">
        <v>2</v>
      </c>
      <c r="P23" s="3">
        <v>9</v>
      </c>
      <c r="Q23" s="3" t="s">
        <v>2</v>
      </c>
      <c r="R23" s="3">
        <v>5</v>
      </c>
      <c r="S23" s="9">
        <v>1.58</v>
      </c>
      <c r="T23" s="11">
        <v>0</v>
      </c>
      <c r="U23" s="13">
        <v>0</v>
      </c>
    </row>
    <row r="24" spans="1:21" x14ac:dyDescent="0.25">
      <c r="A24" s="3" t="s">
        <v>25</v>
      </c>
      <c r="B24" s="3" t="s">
        <v>88</v>
      </c>
      <c r="C24" s="3" t="s">
        <v>18</v>
      </c>
      <c r="D24" s="3">
        <v>2</v>
      </c>
      <c r="E24" s="3">
        <v>0</v>
      </c>
      <c r="G24" s="3">
        <v>1</v>
      </c>
      <c r="N24" s="3">
        <v>9</v>
      </c>
      <c r="O24" s="3" t="s">
        <v>2</v>
      </c>
      <c r="P24" s="3">
        <v>9</v>
      </c>
      <c r="Q24" s="3" t="s">
        <v>2</v>
      </c>
      <c r="R24" s="3">
        <v>5</v>
      </c>
      <c r="S24" s="9">
        <v>0.82000000000000006</v>
      </c>
      <c r="T24" s="11">
        <v>0</v>
      </c>
      <c r="U24" s="13">
        <v>0</v>
      </c>
    </row>
    <row r="25" spans="1:21" x14ac:dyDescent="0.25">
      <c r="A25" s="3" t="s">
        <v>25</v>
      </c>
      <c r="B25" s="3" t="s">
        <v>88</v>
      </c>
      <c r="C25" s="3" t="s">
        <v>18</v>
      </c>
      <c r="D25" s="3">
        <v>2</v>
      </c>
      <c r="E25" s="3">
        <v>0</v>
      </c>
      <c r="G25" s="3">
        <v>1</v>
      </c>
      <c r="N25" s="3">
        <v>9</v>
      </c>
      <c r="O25" s="3" t="s">
        <v>2</v>
      </c>
      <c r="P25" s="3">
        <v>9</v>
      </c>
      <c r="Q25" s="3" t="s">
        <v>2</v>
      </c>
      <c r="R25" s="3">
        <v>5</v>
      </c>
      <c r="S25" s="9">
        <v>0.23</v>
      </c>
      <c r="T25" s="11">
        <v>0</v>
      </c>
      <c r="U25" s="13">
        <v>0</v>
      </c>
    </row>
    <row r="26" spans="1:21" x14ac:dyDescent="0.25">
      <c r="A26" s="3" t="s">
        <v>25</v>
      </c>
      <c r="B26" s="3" t="s">
        <v>88</v>
      </c>
      <c r="C26" s="3" t="s">
        <v>18</v>
      </c>
      <c r="D26" s="3">
        <v>2</v>
      </c>
      <c r="E26" s="3">
        <v>0</v>
      </c>
      <c r="G26" s="3">
        <v>1</v>
      </c>
      <c r="N26" s="3">
        <v>9</v>
      </c>
      <c r="O26" s="3" t="s">
        <v>2</v>
      </c>
      <c r="P26" s="3">
        <v>9</v>
      </c>
      <c r="Q26" s="3" t="s">
        <v>2</v>
      </c>
      <c r="R26" s="3">
        <v>5</v>
      </c>
      <c r="S26" s="9">
        <v>0.57999999999999996</v>
      </c>
      <c r="T26" s="11">
        <v>0</v>
      </c>
      <c r="U26" s="13">
        <v>0</v>
      </c>
    </row>
    <row r="27" spans="1:21" x14ac:dyDescent="0.25">
      <c r="A27" s="3" t="s">
        <v>25</v>
      </c>
      <c r="B27" s="3" t="s">
        <v>88</v>
      </c>
      <c r="C27" s="3" t="s">
        <v>18</v>
      </c>
      <c r="D27" s="3">
        <v>2</v>
      </c>
      <c r="E27" s="3">
        <v>0</v>
      </c>
      <c r="G27" s="3">
        <v>1</v>
      </c>
      <c r="N27" s="3">
        <v>9</v>
      </c>
      <c r="O27" s="3" t="s">
        <v>2</v>
      </c>
      <c r="P27" s="3">
        <v>9</v>
      </c>
      <c r="Q27" s="3" t="s">
        <v>2</v>
      </c>
      <c r="R27" s="3">
        <v>5</v>
      </c>
      <c r="S27" s="9">
        <v>6.9999999999999993E-2</v>
      </c>
      <c r="T27" s="11">
        <v>0</v>
      </c>
      <c r="U27" s="13">
        <v>0</v>
      </c>
    </row>
    <row r="28" spans="1:21" x14ac:dyDescent="0.25">
      <c r="A28" s="3" t="s">
        <v>25</v>
      </c>
      <c r="B28" s="3" t="s">
        <v>88</v>
      </c>
      <c r="C28" s="3" t="s">
        <v>18</v>
      </c>
      <c r="D28" s="3">
        <v>2</v>
      </c>
      <c r="E28" s="3">
        <v>0</v>
      </c>
      <c r="G28" s="3">
        <v>1</v>
      </c>
      <c r="N28" s="3">
        <v>9</v>
      </c>
      <c r="O28" s="3" t="s">
        <v>2</v>
      </c>
      <c r="P28" s="3">
        <v>9</v>
      </c>
      <c r="Q28" s="3" t="s">
        <v>2</v>
      </c>
      <c r="R28" s="3">
        <v>5</v>
      </c>
      <c r="S28" s="9">
        <v>0.17</v>
      </c>
      <c r="T28" s="11">
        <v>0</v>
      </c>
      <c r="U28" s="13">
        <v>0</v>
      </c>
    </row>
    <row r="29" spans="1:21" x14ac:dyDescent="0.25">
      <c r="A29" s="3" t="s">
        <v>25</v>
      </c>
      <c r="B29" s="3" t="s">
        <v>88</v>
      </c>
      <c r="C29" s="3" t="s">
        <v>18</v>
      </c>
      <c r="D29" s="3">
        <v>2</v>
      </c>
      <c r="E29" s="3">
        <v>0</v>
      </c>
      <c r="G29" s="3">
        <v>1</v>
      </c>
      <c r="N29" s="3">
        <v>9</v>
      </c>
      <c r="O29" s="3" t="s">
        <v>2</v>
      </c>
      <c r="P29" s="3">
        <v>9</v>
      </c>
      <c r="Q29" s="3" t="s">
        <v>2</v>
      </c>
      <c r="R29" s="3">
        <v>5</v>
      </c>
      <c r="S29" s="9">
        <v>0.09</v>
      </c>
      <c r="T29" s="11">
        <v>0</v>
      </c>
      <c r="U29" s="13">
        <v>0</v>
      </c>
    </row>
    <row r="30" spans="1:21" x14ac:dyDescent="0.25">
      <c r="A30" s="3" t="s">
        <v>25</v>
      </c>
      <c r="B30" s="3" t="s">
        <v>88</v>
      </c>
      <c r="C30" s="3" t="s">
        <v>18</v>
      </c>
      <c r="D30" s="3">
        <v>2</v>
      </c>
      <c r="E30" s="3">
        <v>0</v>
      </c>
      <c r="G30" s="3">
        <v>1</v>
      </c>
      <c r="N30" s="3">
        <v>9</v>
      </c>
      <c r="O30" s="3" t="s">
        <v>2</v>
      </c>
      <c r="P30" s="3">
        <v>9</v>
      </c>
      <c r="Q30" s="3" t="s">
        <v>2</v>
      </c>
      <c r="R30" s="3">
        <v>5</v>
      </c>
      <c r="S30" s="9">
        <v>0.35000000000000003</v>
      </c>
      <c r="T30" s="11">
        <v>0</v>
      </c>
      <c r="U30" s="13">
        <v>0</v>
      </c>
    </row>
    <row r="31" spans="1:21" x14ac:dyDescent="0.25">
      <c r="A31" s="3" t="s">
        <v>25</v>
      </c>
      <c r="B31" s="3" t="s">
        <v>88</v>
      </c>
      <c r="C31" s="3" t="s">
        <v>18</v>
      </c>
      <c r="D31" s="3">
        <v>2</v>
      </c>
      <c r="E31" s="3">
        <v>0</v>
      </c>
      <c r="G31" s="3">
        <v>1</v>
      </c>
      <c r="N31" s="3">
        <v>9</v>
      </c>
      <c r="O31" s="3" t="s">
        <v>2</v>
      </c>
      <c r="P31" s="3">
        <v>9</v>
      </c>
      <c r="Q31" s="3" t="s">
        <v>2</v>
      </c>
      <c r="R31" s="3">
        <v>5</v>
      </c>
      <c r="S31" s="9">
        <v>0.14000000000000001</v>
      </c>
      <c r="T31" s="11">
        <v>0.09</v>
      </c>
      <c r="U31" s="13">
        <v>0</v>
      </c>
    </row>
    <row r="32" spans="1:21" x14ac:dyDescent="0.25">
      <c r="A32" s="3" t="s">
        <v>25</v>
      </c>
      <c r="B32" s="3" t="s">
        <v>88</v>
      </c>
      <c r="C32" s="3" t="s">
        <v>18</v>
      </c>
      <c r="D32" s="3">
        <v>2</v>
      </c>
      <c r="E32" s="3">
        <v>0</v>
      </c>
      <c r="G32" s="3">
        <v>1</v>
      </c>
      <c r="N32" s="3">
        <v>9</v>
      </c>
      <c r="O32" s="3" t="s">
        <v>2</v>
      </c>
      <c r="P32" s="3">
        <v>9</v>
      </c>
      <c r="Q32" s="3" t="s">
        <v>2</v>
      </c>
      <c r="R32" s="3">
        <v>5</v>
      </c>
      <c r="S32" s="9">
        <v>0.02</v>
      </c>
      <c r="T32" s="11">
        <v>0</v>
      </c>
      <c r="U32" s="13">
        <v>0</v>
      </c>
    </row>
    <row r="33" spans="1:21" x14ac:dyDescent="0.25">
      <c r="A33" s="3" t="s">
        <v>25</v>
      </c>
      <c r="B33" s="3" t="s">
        <v>88</v>
      </c>
      <c r="C33" s="3" t="s">
        <v>18</v>
      </c>
      <c r="D33" s="3">
        <v>2</v>
      </c>
      <c r="E33" s="3">
        <v>0</v>
      </c>
      <c r="G33" s="3">
        <v>1</v>
      </c>
      <c r="N33" s="3">
        <v>9</v>
      </c>
      <c r="O33" s="3" t="s">
        <v>2</v>
      </c>
      <c r="P33" s="3">
        <v>9</v>
      </c>
      <c r="Q33" s="3" t="s">
        <v>2</v>
      </c>
      <c r="R33" s="3">
        <v>5</v>
      </c>
      <c r="S33" s="9">
        <v>0.21000000000000002</v>
      </c>
      <c r="T33" s="11">
        <v>0</v>
      </c>
      <c r="U33" s="13">
        <v>0</v>
      </c>
    </row>
    <row r="34" spans="1:21" x14ac:dyDescent="0.25">
      <c r="A34" s="3" t="s">
        <v>25</v>
      </c>
      <c r="B34" s="3" t="s">
        <v>88</v>
      </c>
      <c r="C34" s="3" t="s">
        <v>18</v>
      </c>
      <c r="D34" s="3">
        <v>2</v>
      </c>
      <c r="E34" s="3">
        <v>0</v>
      </c>
      <c r="G34" s="3">
        <v>1</v>
      </c>
      <c r="N34" s="3">
        <v>9</v>
      </c>
      <c r="O34" s="3" t="s">
        <v>2</v>
      </c>
      <c r="P34" s="3">
        <v>9</v>
      </c>
      <c r="Q34" s="3" t="s">
        <v>2</v>
      </c>
      <c r="R34" s="3">
        <v>5</v>
      </c>
      <c r="S34" s="9">
        <v>0.28000000000000003</v>
      </c>
      <c r="T34" s="11">
        <v>0</v>
      </c>
      <c r="U34" s="13">
        <v>0</v>
      </c>
    </row>
    <row r="35" spans="1:21" x14ac:dyDescent="0.25">
      <c r="A35" s="3" t="s">
        <v>25</v>
      </c>
      <c r="B35" s="3" t="s">
        <v>88</v>
      </c>
      <c r="C35" s="3" t="s">
        <v>18</v>
      </c>
      <c r="D35" s="3">
        <v>2</v>
      </c>
      <c r="E35" s="3">
        <v>0</v>
      </c>
      <c r="G35" s="3">
        <v>1</v>
      </c>
      <c r="N35" s="3">
        <v>9</v>
      </c>
      <c r="O35" s="3" t="s">
        <v>2</v>
      </c>
      <c r="P35" s="3">
        <v>9</v>
      </c>
      <c r="Q35" s="3" t="s">
        <v>2</v>
      </c>
      <c r="R35" s="3">
        <v>5</v>
      </c>
      <c r="S35" s="9">
        <v>1</v>
      </c>
      <c r="T35" s="11">
        <v>0.09</v>
      </c>
      <c r="U35" s="13">
        <v>0</v>
      </c>
    </row>
    <row r="36" spans="1:21" x14ac:dyDescent="0.25">
      <c r="A36" s="3" t="s">
        <v>25</v>
      </c>
      <c r="B36" s="3" t="s">
        <v>88</v>
      </c>
      <c r="C36" s="3" t="s">
        <v>18</v>
      </c>
      <c r="D36" s="3">
        <v>2</v>
      </c>
      <c r="E36" s="3">
        <v>0</v>
      </c>
      <c r="G36" s="3">
        <v>1</v>
      </c>
      <c r="N36" s="3">
        <v>9</v>
      </c>
      <c r="O36" s="3" t="s">
        <v>2</v>
      </c>
      <c r="P36" s="3">
        <v>9</v>
      </c>
      <c r="Q36" s="3" t="s">
        <v>2</v>
      </c>
      <c r="R36" s="3">
        <v>5</v>
      </c>
      <c r="S36" s="9">
        <v>0.37</v>
      </c>
      <c r="T36" s="11">
        <v>0</v>
      </c>
      <c r="U36" s="13">
        <v>0</v>
      </c>
    </row>
    <row r="37" spans="1:21" x14ac:dyDescent="0.25">
      <c r="A37" s="3" t="s">
        <v>25</v>
      </c>
      <c r="B37" s="3" t="s">
        <v>88</v>
      </c>
      <c r="C37" s="3" t="s">
        <v>18</v>
      </c>
      <c r="D37" s="3">
        <v>2</v>
      </c>
      <c r="E37" s="3">
        <v>0</v>
      </c>
      <c r="G37" s="3">
        <v>1</v>
      </c>
      <c r="N37" s="3">
        <v>9</v>
      </c>
      <c r="O37" s="3" t="s">
        <v>2</v>
      </c>
      <c r="P37" s="3">
        <v>9</v>
      </c>
      <c r="Q37" s="3" t="s">
        <v>2</v>
      </c>
      <c r="R37" s="3">
        <v>5</v>
      </c>
      <c r="S37" s="9">
        <v>0.01</v>
      </c>
      <c r="T37" s="11">
        <v>0</v>
      </c>
      <c r="U37" s="13">
        <v>0</v>
      </c>
    </row>
    <row r="38" spans="1:21" x14ac:dyDescent="0.25">
      <c r="A38" s="3" t="s">
        <v>25</v>
      </c>
      <c r="B38" s="3" t="s">
        <v>88</v>
      </c>
      <c r="C38" s="3" t="s">
        <v>18</v>
      </c>
      <c r="D38" s="3">
        <v>2</v>
      </c>
      <c r="E38" s="3">
        <v>0</v>
      </c>
      <c r="G38" s="3">
        <v>1</v>
      </c>
      <c r="N38" s="3">
        <v>9</v>
      </c>
      <c r="O38" s="3" t="s">
        <v>2</v>
      </c>
      <c r="P38" s="3">
        <v>9</v>
      </c>
      <c r="Q38" s="3" t="s">
        <v>2</v>
      </c>
      <c r="R38" s="3">
        <v>5</v>
      </c>
      <c r="S38" s="9">
        <v>1</v>
      </c>
      <c r="T38" s="11">
        <v>0.09</v>
      </c>
      <c r="U38" s="13">
        <v>0</v>
      </c>
    </row>
    <row r="39" spans="1:21" x14ac:dyDescent="0.25">
      <c r="A39" s="3" t="s">
        <v>25</v>
      </c>
      <c r="B39" s="3" t="s">
        <v>88</v>
      </c>
      <c r="C39" s="3" t="s">
        <v>18</v>
      </c>
      <c r="D39" s="3">
        <v>2</v>
      </c>
      <c r="E39" s="3">
        <v>0</v>
      </c>
      <c r="G39" s="3">
        <v>1</v>
      </c>
      <c r="N39" s="3">
        <v>9</v>
      </c>
      <c r="O39" s="3" t="s">
        <v>2</v>
      </c>
      <c r="P39" s="3">
        <v>9</v>
      </c>
      <c r="Q39" s="3" t="s">
        <v>2</v>
      </c>
      <c r="R39" s="3">
        <v>5</v>
      </c>
      <c r="S39" s="9">
        <v>0</v>
      </c>
      <c r="T39" s="11">
        <v>0</v>
      </c>
      <c r="U39" s="13">
        <v>0</v>
      </c>
    </row>
    <row r="40" spans="1:21" x14ac:dyDescent="0.25">
      <c r="A40" s="3" t="s">
        <v>25</v>
      </c>
      <c r="B40" s="3" t="s">
        <v>88</v>
      </c>
      <c r="C40" s="3" t="s">
        <v>18</v>
      </c>
      <c r="D40" s="3">
        <v>2</v>
      </c>
      <c r="E40" s="3">
        <v>0</v>
      </c>
      <c r="G40" s="3">
        <v>1</v>
      </c>
      <c r="N40" s="3">
        <v>9</v>
      </c>
      <c r="O40" s="3" t="s">
        <v>2</v>
      </c>
      <c r="P40" s="3">
        <v>9</v>
      </c>
      <c r="Q40" s="3" t="s">
        <v>2</v>
      </c>
      <c r="R40" s="3">
        <v>5</v>
      </c>
      <c r="S40" s="9">
        <v>0.01</v>
      </c>
      <c r="T40" s="11">
        <v>0</v>
      </c>
      <c r="U40" s="13">
        <v>0</v>
      </c>
    </row>
    <row r="41" spans="1:21" x14ac:dyDescent="0.25">
      <c r="A41" s="3" t="s">
        <v>25</v>
      </c>
      <c r="B41" s="3" t="s">
        <v>88</v>
      </c>
      <c r="C41" s="3" t="s">
        <v>18</v>
      </c>
      <c r="D41" s="3">
        <v>2</v>
      </c>
      <c r="E41" s="3">
        <v>0</v>
      </c>
      <c r="G41" s="3">
        <v>1</v>
      </c>
      <c r="N41" s="3">
        <v>9</v>
      </c>
      <c r="O41" s="3" t="s">
        <v>2</v>
      </c>
      <c r="P41" s="3">
        <v>9</v>
      </c>
      <c r="Q41" s="3" t="s">
        <v>2</v>
      </c>
      <c r="R41" s="3">
        <v>5</v>
      </c>
      <c r="S41" s="9">
        <v>1</v>
      </c>
      <c r="T41" s="11">
        <v>0.09</v>
      </c>
      <c r="U41" s="13">
        <v>0</v>
      </c>
    </row>
    <row r="42" spans="1:21" x14ac:dyDescent="0.25">
      <c r="A42" s="3" t="s">
        <v>25</v>
      </c>
      <c r="B42" s="3" t="s">
        <v>88</v>
      </c>
      <c r="C42" s="3" t="s">
        <v>24</v>
      </c>
      <c r="D42" s="3">
        <v>1</v>
      </c>
      <c r="E42" s="3">
        <v>0</v>
      </c>
      <c r="G42" s="3">
        <v>1</v>
      </c>
      <c r="N42" s="3">
        <v>9</v>
      </c>
      <c r="O42" s="3" t="s">
        <v>2</v>
      </c>
      <c r="P42" s="3">
        <v>9</v>
      </c>
      <c r="Q42" s="3" t="s">
        <v>2</v>
      </c>
      <c r="R42" s="3">
        <v>5</v>
      </c>
      <c r="S42" s="9">
        <v>0.13</v>
      </c>
      <c r="T42" s="11">
        <v>0</v>
      </c>
      <c r="U42" s="13">
        <v>0</v>
      </c>
    </row>
    <row r="43" spans="1:21" x14ac:dyDescent="0.25">
      <c r="A43" s="3" t="s">
        <v>25</v>
      </c>
      <c r="B43" s="3" t="s">
        <v>88</v>
      </c>
      <c r="C43" s="3" t="s">
        <v>24</v>
      </c>
      <c r="D43" s="3">
        <v>1</v>
      </c>
      <c r="E43" s="3">
        <v>0</v>
      </c>
      <c r="G43" s="3">
        <v>1</v>
      </c>
      <c r="N43" s="3">
        <v>9</v>
      </c>
      <c r="O43" s="3" t="s">
        <v>2</v>
      </c>
      <c r="P43" s="3">
        <v>9</v>
      </c>
      <c r="Q43" s="3" t="s">
        <v>2</v>
      </c>
      <c r="R43" s="3">
        <v>5</v>
      </c>
      <c r="S43" s="9">
        <v>0</v>
      </c>
      <c r="T43" s="11">
        <v>0</v>
      </c>
      <c r="U43" s="13">
        <v>0</v>
      </c>
    </row>
    <row r="44" spans="1:21" x14ac:dyDescent="0.25">
      <c r="A44" s="3" t="s">
        <v>25</v>
      </c>
      <c r="B44" s="3" t="s">
        <v>88</v>
      </c>
      <c r="C44" s="3" t="s">
        <v>24</v>
      </c>
      <c r="D44" s="3">
        <v>1</v>
      </c>
      <c r="E44" s="3">
        <v>0</v>
      </c>
      <c r="G44" s="3">
        <v>1</v>
      </c>
      <c r="N44" s="3">
        <v>9</v>
      </c>
      <c r="O44" s="3" t="s">
        <v>2</v>
      </c>
      <c r="P44" s="3">
        <v>9</v>
      </c>
      <c r="Q44" s="3" t="s">
        <v>2</v>
      </c>
      <c r="R44" s="3">
        <v>5</v>
      </c>
      <c r="S44" s="9">
        <v>0.05</v>
      </c>
      <c r="T44" s="11">
        <v>0</v>
      </c>
      <c r="U44" s="13">
        <v>0</v>
      </c>
    </row>
    <row r="45" spans="1:21" x14ac:dyDescent="0.25">
      <c r="A45" s="3" t="s">
        <v>25</v>
      </c>
      <c r="B45" s="3" t="s">
        <v>88</v>
      </c>
      <c r="C45" s="3" t="s">
        <v>24</v>
      </c>
      <c r="D45" s="3">
        <v>1</v>
      </c>
      <c r="E45" s="3">
        <v>0</v>
      </c>
      <c r="G45" s="3">
        <v>1</v>
      </c>
      <c r="N45" s="3">
        <v>9</v>
      </c>
      <c r="O45" s="3" t="s">
        <v>2</v>
      </c>
      <c r="P45" s="3">
        <v>9</v>
      </c>
      <c r="Q45" s="3" t="s">
        <v>2</v>
      </c>
      <c r="R45" s="3">
        <v>5</v>
      </c>
      <c r="S45" s="9">
        <v>1</v>
      </c>
      <c r="T45" s="11">
        <v>0</v>
      </c>
      <c r="U45" s="13">
        <v>0</v>
      </c>
    </row>
    <row r="46" spans="1:21" x14ac:dyDescent="0.25">
      <c r="A46" s="3" t="s">
        <v>25</v>
      </c>
      <c r="B46" s="3" t="s">
        <v>88</v>
      </c>
      <c r="C46" s="3" t="s">
        <v>24</v>
      </c>
      <c r="D46" s="3">
        <v>1</v>
      </c>
      <c r="E46" s="3">
        <v>0</v>
      </c>
      <c r="G46" s="3">
        <v>1</v>
      </c>
      <c r="N46" s="3">
        <v>9</v>
      </c>
      <c r="O46" s="3" t="s">
        <v>2</v>
      </c>
      <c r="P46" s="3">
        <v>9</v>
      </c>
      <c r="Q46" s="3" t="s">
        <v>2</v>
      </c>
      <c r="R46" s="3">
        <v>5</v>
      </c>
      <c r="S46" s="9">
        <v>0</v>
      </c>
      <c r="T46" s="11">
        <v>0</v>
      </c>
      <c r="U46" s="13">
        <v>0</v>
      </c>
    </row>
    <row r="47" spans="1:21" x14ac:dyDescent="0.25">
      <c r="A47" s="3" t="s">
        <v>25</v>
      </c>
      <c r="B47" s="3" t="s">
        <v>88</v>
      </c>
      <c r="C47" s="3" t="s">
        <v>24</v>
      </c>
      <c r="D47" s="3">
        <v>1</v>
      </c>
      <c r="E47" s="3">
        <v>0</v>
      </c>
      <c r="G47" s="3">
        <v>1</v>
      </c>
      <c r="N47" s="3">
        <v>9</v>
      </c>
      <c r="O47" s="3" t="s">
        <v>2</v>
      </c>
      <c r="P47" s="3">
        <v>9</v>
      </c>
      <c r="Q47" s="3" t="s">
        <v>2</v>
      </c>
      <c r="R47" s="3">
        <v>5</v>
      </c>
      <c r="S47" s="9">
        <v>0.14000000000000001</v>
      </c>
      <c r="T47" s="11">
        <v>0</v>
      </c>
      <c r="U47" s="13">
        <v>0.99</v>
      </c>
    </row>
    <row r="48" spans="1:21" x14ac:dyDescent="0.25">
      <c r="A48" s="3" t="s">
        <v>25</v>
      </c>
      <c r="B48" s="3" t="s">
        <v>88</v>
      </c>
      <c r="C48" s="3" t="s">
        <v>16</v>
      </c>
      <c r="D48" s="3">
        <v>3</v>
      </c>
      <c r="E48" s="3">
        <v>0</v>
      </c>
      <c r="G48" s="3">
        <v>1</v>
      </c>
      <c r="N48" s="3">
        <v>9</v>
      </c>
      <c r="O48" s="3" t="s">
        <v>2</v>
      </c>
      <c r="P48" s="3">
        <v>9</v>
      </c>
      <c r="Q48" s="3" t="s">
        <v>2</v>
      </c>
      <c r="R48" s="3">
        <v>5</v>
      </c>
      <c r="S48" s="9">
        <v>3.65</v>
      </c>
      <c r="T48" s="11">
        <v>3.04</v>
      </c>
      <c r="U48" s="13">
        <v>2.4900000000000002</v>
      </c>
    </row>
    <row r="49" spans="1:21" x14ac:dyDescent="0.25">
      <c r="A49" s="3" t="s">
        <v>25</v>
      </c>
      <c r="B49" s="3" t="s">
        <v>88</v>
      </c>
      <c r="C49" s="3" t="s">
        <v>16</v>
      </c>
      <c r="D49" s="3">
        <v>3</v>
      </c>
      <c r="E49" s="3">
        <v>0</v>
      </c>
      <c r="G49" s="3">
        <v>1</v>
      </c>
      <c r="N49" s="3">
        <v>9</v>
      </c>
      <c r="O49" s="3" t="s">
        <v>2</v>
      </c>
      <c r="P49" s="3">
        <v>9</v>
      </c>
      <c r="Q49" s="3" t="s">
        <v>2</v>
      </c>
      <c r="R49" s="3">
        <v>5</v>
      </c>
      <c r="S49" s="9">
        <v>0.73</v>
      </c>
      <c r="T49" s="11">
        <v>0</v>
      </c>
      <c r="U49" s="13">
        <v>0</v>
      </c>
    </row>
    <row r="50" spans="1:21" x14ac:dyDescent="0.25">
      <c r="A50" s="3" t="s">
        <v>25</v>
      </c>
      <c r="B50" s="3" t="s">
        <v>88</v>
      </c>
      <c r="C50" s="3" t="s">
        <v>16</v>
      </c>
      <c r="D50" s="3">
        <v>3</v>
      </c>
      <c r="E50" s="3">
        <v>0</v>
      </c>
      <c r="G50" s="3">
        <v>1</v>
      </c>
      <c r="N50" s="3">
        <v>9</v>
      </c>
      <c r="O50" s="3" t="s">
        <v>2</v>
      </c>
      <c r="P50" s="3">
        <v>9</v>
      </c>
      <c r="Q50" s="3" t="s">
        <v>2</v>
      </c>
      <c r="R50" s="3">
        <v>5</v>
      </c>
      <c r="S50" s="9">
        <v>1.77</v>
      </c>
      <c r="T50" s="11">
        <v>1.66</v>
      </c>
      <c r="U50" s="13">
        <v>1.1160000000000001</v>
      </c>
    </row>
    <row r="51" spans="1:21" x14ac:dyDescent="0.25">
      <c r="A51" s="3" t="s">
        <v>25</v>
      </c>
      <c r="B51" s="3" t="s">
        <v>88</v>
      </c>
      <c r="C51" s="3" t="s">
        <v>16</v>
      </c>
      <c r="D51" s="3">
        <v>3</v>
      </c>
      <c r="E51" s="3">
        <v>0</v>
      </c>
      <c r="G51" s="3">
        <v>1</v>
      </c>
      <c r="N51" s="3">
        <v>9</v>
      </c>
      <c r="O51" s="3" t="s">
        <v>2</v>
      </c>
      <c r="P51" s="3">
        <v>9</v>
      </c>
      <c r="Q51" s="3" t="s">
        <v>2</v>
      </c>
      <c r="R51" s="3">
        <v>5</v>
      </c>
      <c r="S51" s="9">
        <v>1</v>
      </c>
      <c r="T51" s="11">
        <v>0</v>
      </c>
      <c r="U51" s="13">
        <v>0</v>
      </c>
    </row>
    <row r="52" spans="1:21" x14ac:dyDescent="0.25">
      <c r="A52" s="3" t="s">
        <v>25</v>
      </c>
      <c r="B52" s="3" t="s">
        <v>88</v>
      </c>
      <c r="C52" s="3" t="s">
        <v>16</v>
      </c>
      <c r="D52" s="3">
        <v>3</v>
      </c>
      <c r="E52" s="3">
        <v>0</v>
      </c>
      <c r="G52" s="3">
        <v>1</v>
      </c>
      <c r="N52" s="3">
        <v>9</v>
      </c>
      <c r="O52" s="3" t="s">
        <v>2</v>
      </c>
      <c r="P52" s="3">
        <v>9</v>
      </c>
      <c r="Q52" s="3" t="s">
        <v>2</v>
      </c>
      <c r="R52" s="3">
        <v>5</v>
      </c>
      <c r="S52" s="9">
        <v>2.2999999999999998</v>
      </c>
      <c r="T52" s="11">
        <v>2.62</v>
      </c>
      <c r="U52" s="13">
        <v>0.6</v>
      </c>
    </row>
    <row r="53" spans="1:21" x14ac:dyDescent="0.25">
      <c r="A53" s="3" t="s">
        <v>25</v>
      </c>
      <c r="B53" s="3" t="s">
        <v>88</v>
      </c>
      <c r="C53" s="3" t="s">
        <v>16</v>
      </c>
      <c r="D53" s="3">
        <v>3</v>
      </c>
      <c r="E53" s="3">
        <v>0</v>
      </c>
      <c r="G53" s="3">
        <v>1</v>
      </c>
      <c r="N53" s="3">
        <v>9</v>
      </c>
      <c r="O53" s="3" t="s">
        <v>2</v>
      </c>
      <c r="P53" s="3">
        <v>9</v>
      </c>
      <c r="Q53" s="3" t="s">
        <v>2</v>
      </c>
      <c r="R53" s="3">
        <v>5</v>
      </c>
      <c r="S53" s="9">
        <v>1.85</v>
      </c>
      <c r="T53" s="11">
        <v>2.62</v>
      </c>
      <c r="U53" s="13">
        <v>2.44</v>
      </c>
    </row>
    <row r="54" spans="1:21" x14ac:dyDescent="0.25">
      <c r="A54" s="3" t="s">
        <v>25</v>
      </c>
      <c r="B54" s="3" t="s">
        <v>88</v>
      </c>
      <c r="C54" s="3" t="s">
        <v>16</v>
      </c>
      <c r="D54" s="3">
        <v>3</v>
      </c>
      <c r="E54" s="3">
        <v>0</v>
      </c>
      <c r="G54" s="3">
        <v>1</v>
      </c>
      <c r="N54" s="3">
        <v>9</v>
      </c>
      <c r="O54" s="3" t="s">
        <v>2</v>
      </c>
      <c r="P54" s="3">
        <v>9</v>
      </c>
      <c r="Q54" s="3" t="s">
        <v>2</v>
      </c>
      <c r="R54" s="3">
        <v>5</v>
      </c>
      <c r="S54" s="9">
        <v>0.8</v>
      </c>
      <c r="T54" s="11">
        <v>0</v>
      </c>
      <c r="U54" s="13">
        <v>0</v>
      </c>
    </row>
    <row r="55" spans="1:21" x14ac:dyDescent="0.25">
      <c r="A55" s="3" t="s">
        <v>25</v>
      </c>
      <c r="B55" s="3" t="s">
        <v>88</v>
      </c>
      <c r="C55" s="3" t="s">
        <v>16</v>
      </c>
      <c r="D55" s="3">
        <v>3</v>
      </c>
      <c r="E55" s="3">
        <v>0</v>
      </c>
      <c r="G55" s="3">
        <v>1</v>
      </c>
      <c r="N55" s="3">
        <v>9</v>
      </c>
      <c r="O55" s="3" t="s">
        <v>2</v>
      </c>
      <c r="P55" s="3">
        <v>9</v>
      </c>
      <c r="Q55" s="3" t="s">
        <v>2</v>
      </c>
      <c r="R55" s="3">
        <v>5</v>
      </c>
      <c r="S55" s="9">
        <v>4.22</v>
      </c>
      <c r="T55" s="11">
        <v>2.02</v>
      </c>
      <c r="U55" s="13">
        <v>5.0299999999999994</v>
      </c>
    </row>
    <row r="56" spans="1:21" x14ac:dyDescent="0.25">
      <c r="A56" s="3" t="s">
        <v>25</v>
      </c>
      <c r="B56" s="3" t="s">
        <v>88</v>
      </c>
      <c r="C56" s="3" t="s">
        <v>18</v>
      </c>
      <c r="D56" s="3">
        <v>2</v>
      </c>
      <c r="E56" s="3">
        <v>0</v>
      </c>
      <c r="G56" s="3">
        <v>1</v>
      </c>
      <c r="N56" s="3">
        <v>9</v>
      </c>
      <c r="O56" s="3" t="s">
        <v>2</v>
      </c>
      <c r="P56" s="3">
        <v>9</v>
      </c>
      <c r="Q56" s="3" t="s">
        <v>2</v>
      </c>
      <c r="R56" s="3">
        <v>5</v>
      </c>
      <c r="S56" s="9">
        <v>0.21000000000000002</v>
      </c>
      <c r="T56" s="11">
        <v>0.09</v>
      </c>
      <c r="U56" s="13">
        <v>0.6</v>
      </c>
    </row>
    <row r="57" spans="1:21" x14ac:dyDescent="0.25">
      <c r="A57" s="3" t="s">
        <v>25</v>
      </c>
      <c r="B57" s="3" t="s">
        <v>88</v>
      </c>
      <c r="C57" s="3" t="s">
        <v>18</v>
      </c>
      <c r="D57" s="3">
        <v>2</v>
      </c>
      <c r="E57" s="3">
        <v>0</v>
      </c>
      <c r="G57" s="3">
        <v>1</v>
      </c>
      <c r="N57" s="3">
        <v>9</v>
      </c>
      <c r="O57" s="3" t="s">
        <v>2</v>
      </c>
      <c r="P57" s="3">
        <v>9</v>
      </c>
      <c r="Q57" s="3" t="s">
        <v>2</v>
      </c>
      <c r="R57" s="3">
        <v>5</v>
      </c>
      <c r="S57" s="9">
        <v>0.09</v>
      </c>
      <c r="T57" s="11">
        <v>0</v>
      </c>
      <c r="U57" s="13">
        <v>0</v>
      </c>
    </row>
    <row r="58" spans="1:21" x14ac:dyDescent="0.25">
      <c r="A58" s="3" t="s">
        <v>25</v>
      </c>
      <c r="B58" s="3" t="s">
        <v>88</v>
      </c>
      <c r="C58" s="3" t="s">
        <v>18</v>
      </c>
      <c r="D58" s="3">
        <v>2</v>
      </c>
      <c r="E58" s="3">
        <v>0</v>
      </c>
      <c r="G58" s="3">
        <v>1</v>
      </c>
      <c r="N58" s="3">
        <v>9</v>
      </c>
      <c r="O58" s="3" t="s">
        <v>2</v>
      </c>
      <c r="P58" s="3">
        <v>9</v>
      </c>
      <c r="Q58" s="3" t="s">
        <v>2</v>
      </c>
      <c r="R58" s="3">
        <v>5</v>
      </c>
      <c r="S58" s="9">
        <v>0.33</v>
      </c>
      <c r="T58" s="11">
        <v>0</v>
      </c>
      <c r="U58" s="13">
        <v>0</v>
      </c>
    </row>
    <row r="59" spans="1:21" x14ac:dyDescent="0.25">
      <c r="A59" s="3" t="s">
        <v>25</v>
      </c>
      <c r="B59" s="3" t="s">
        <v>88</v>
      </c>
      <c r="C59" s="3" t="s">
        <v>18</v>
      </c>
      <c r="D59" s="3">
        <v>2</v>
      </c>
      <c r="E59" s="3">
        <v>0</v>
      </c>
      <c r="G59" s="3">
        <v>1</v>
      </c>
      <c r="N59" s="3">
        <v>9</v>
      </c>
      <c r="O59" s="3" t="s">
        <v>2</v>
      </c>
      <c r="P59" s="3">
        <v>9</v>
      </c>
      <c r="Q59" s="3" t="s">
        <v>2</v>
      </c>
      <c r="R59" s="3">
        <v>5</v>
      </c>
      <c r="S59" s="9">
        <v>0.9</v>
      </c>
      <c r="T59" s="11">
        <v>0</v>
      </c>
      <c r="U59" s="13">
        <v>0</v>
      </c>
    </row>
    <row r="60" spans="1:21" x14ac:dyDescent="0.25">
      <c r="A60" s="3" t="s">
        <v>25</v>
      </c>
      <c r="B60" s="3" t="s">
        <v>88</v>
      </c>
      <c r="C60" s="3" t="s">
        <v>18</v>
      </c>
      <c r="D60" s="3">
        <v>2</v>
      </c>
      <c r="E60" s="3">
        <v>0</v>
      </c>
      <c r="G60" s="3">
        <v>1</v>
      </c>
      <c r="N60" s="3">
        <v>9</v>
      </c>
      <c r="O60" s="3" t="s">
        <v>2</v>
      </c>
      <c r="P60" s="3">
        <v>9</v>
      </c>
      <c r="Q60" s="3" t="s">
        <v>2</v>
      </c>
      <c r="R60" s="3">
        <v>5</v>
      </c>
      <c r="S60" s="9">
        <v>0.77</v>
      </c>
      <c r="T60" s="11">
        <v>0.85</v>
      </c>
      <c r="U60" s="13">
        <v>3.286</v>
      </c>
    </row>
    <row r="61" spans="1:21" x14ac:dyDescent="0.25">
      <c r="A61" s="3" t="s">
        <v>25</v>
      </c>
      <c r="B61" s="3" t="s">
        <v>88</v>
      </c>
      <c r="C61" s="3" t="s">
        <v>18</v>
      </c>
      <c r="D61" s="3">
        <v>2</v>
      </c>
      <c r="E61" s="3">
        <v>0</v>
      </c>
      <c r="G61" s="3">
        <v>1</v>
      </c>
      <c r="N61" s="3">
        <v>9</v>
      </c>
      <c r="O61" s="3" t="s">
        <v>2</v>
      </c>
      <c r="P61" s="3">
        <v>9</v>
      </c>
      <c r="Q61" s="3" t="s">
        <v>2</v>
      </c>
      <c r="R61" s="3">
        <v>5</v>
      </c>
      <c r="S61" s="9">
        <v>1</v>
      </c>
      <c r="T61" s="11">
        <v>1.66</v>
      </c>
      <c r="U61" s="13">
        <v>1.5860000000000001</v>
      </c>
    </row>
    <row r="62" spans="1:21" x14ac:dyDescent="0.25">
      <c r="A62" s="3" t="s">
        <v>25</v>
      </c>
      <c r="B62" s="3" t="s">
        <v>88</v>
      </c>
      <c r="C62" s="3" t="s">
        <v>18</v>
      </c>
      <c r="D62" s="3">
        <v>2</v>
      </c>
      <c r="E62" s="3">
        <v>0</v>
      </c>
      <c r="G62" s="3">
        <v>1</v>
      </c>
      <c r="N62" s="3">
        <v>9</v>
      </c>
      <c r="O62" s="3" t="s">
        <v>2</v>
      </c>
      <c r="P62" s="3">
        <v>9</v>
      </c>
      <c r="Q62" s="3" t="s">
        <v>2</v>
      </c>
      <c r="R62" s="3">
        <v>5</v>
      </c>
      <c r="S62" s="9">
        <v>0.39</v>
      </c>
      <c r="T62" s="11">
        <v>0</v>
      </c>
      <c r="U62" s="13">
        <v>0.7</v>
      </c>
    </row>
    <row r="63" spans="1:21" x14ac:dyDescent="0.25">
      <c r="A63" s="3" t="s">
        <v>25</v>
      </c>
      <c r="B63" s="3" t="s">
        <v>88</v>
      </c>
      <c r="C63" s="3" t="s">
        <v>18</v>
      </c>
      <c r="D63" s="3">
        <v>2</v>
      </c>
      <c r="E63" s="3">
        <v>0</v>
      </c>
      <c r="G63" s="3">
        <v>1</v>
      </c>
      <c r="N63" s="3">
        <v>9</v>
      </c>
      <c r="O63" s="3" t="s">
        <v>2</v>
      </c>
      <c r="P63" s="3">
        <v>9</v>
      </c>
      <c r="Q63" s="3" t="s">
        <v>2</v>
      </c>
      <c r="R63" s="3">
        <v>5</v>
      </c>
      <c r="S63" s="9">
        <v>0.47000000000000003</v>
      </c>
      <c r="T63" s="11">
        <v>0</v>
      </c>
      <c r="U63" s="13">
        <v>0</v>
      </c>
    </row>
    <row r="64" spans="1:21" x14ac:dyDescent="0.25">
      <c r="A64" s="3" t="s">
        <v>25</v>
      </c>
      <c r="B64" s="3" t="s">
        <v>88</v>
      </c>
      <c r="C64" s="3" t="s">
        <v>18</v>
      </c>
      <c r="D64" s="3">
        <v>2</v>
      </c>
      <c r="E64" s="3">
        <v>0</v>
      </c>
      <c r="G64" s="3">
        <v>1</v>
      </c>
      <c r="N64" s="3">
        <v>9</v>
      </c>
      <c r="O64" s="3" t="s">
        <v>2</v>
      </c>
      <c r="P64" s="3">
        <v>9</v>
      </c>
      <c r="Q64" s="3" t="s">
        <v>2</v>
      </c>
      <c r="R64" s="3">
        <v>5</v>
      </c>
      <c r="S64" s="9">
        <v>0.21000000000000002</v>
      </c>
      <c r="T64" s="11">
        <v>0</v>
      </c>
      <c r="U64" s="13">
        <v>0.5</v>
      </c>
    </row>
    <row r="65" spans="1:21" x14ac:dyDescent="0.25">
      <c r="A65" s="3" t="s">
        <v>25</v>
      </c>
      <c r="B65" s="3" t="s">
        <v>88</v>
      </c>
      <c r="C65" s="3" t="s">
        <v>18</v>
      </c>
      <c r="D65" s="3">
        <v>2</v>
      </c>
      <c r="E65" s="3">
        <v>0</v>
      </c>
      <c r="G65" s="3">
        <v>1</v>
      </c>
      <c r="N65" s="3">
        <v>9</v>
      </c>
      <c r="O65" s="3" t="s">
        <v>2</v>
      </c>
      <c r="P65" s="3">
        <v>9</v>
      </c>
      <c r="Q65" s="3" t="s">
        <v>2</v>
      </c>
      <c r="R65" s="3">
        <v>5</v>
      </c>
      <c r="S65" s="9">
        <v>0.14000000000000001</v>
      </c>
      <c r="T65" s="11">
        <v>0</v>
      </c>
      <c r="U65" s="13">
        <v>0</v>
      </c>
    </row>
    <row r="66" spans="1:21" x14ac:dyDescent="0.25">
      <c r="A66" s="3" t="s">
        <v>25</v>
      </c>
      <c r="B66" s="3" t="s">
        <v>88</v>
      </c>
      <c r="C66" s="3" t="s">
        <v>18</v>
      </c>
      <c r="D66" s="3">
        <v>2</v>
      </c>
      <c r="E66" s="3">
        <v>0</v>
      </c>
      <c r="G66" s="3">
        <v>1</v>
      </c>
      <c r="N66" s="3">
        <v>9</v>
      </c>
      <c r="O66" s="3" t="s">
        <v>2</v>
      </c>
      <c r="P66" s="3">
        <v>9</v>
      </c>
      <c r="Q66" s="3" t="s">
        <v>2</v>
      </c>
      <c r="R66" s="3">
        <v>5</v>
      </c>
      <c r="S66" s="9">
        <v>0.47000000000000003</v>
      </c>
      <c r="T66" s="11">
        <v>1</v>
      </c>
      <c r="U66" s="13">
        <v>2</v>
      </c>
    </row>
    <row r="67" spans="1:21" x14ac:dyDescent="0.25">
      <c r="A67" s="3" t="s">
        <v>25</v>
      </c>
      <c r="B67" s="3" t="s">
        <v>88</v>
      </c>
      <c r="C67" s="3" t="s">
        <v>18</v>
      </c>
      <c r="D67" s="3">
        <v>2</v>
      </c>
      <c r="E67" s="3">
        <v>0</v>
      </c>
      <c r="G67" s="3">
        <v>1</v>
      </c>
      <c r="N67" s="3">
        <v>9</v>
      </c>
      <c r="O67" s="3" t="s">
        <v>2</v>
      </c>
      <c r="P67" s="3">
        <v>9</v>
      </c>
      <c r="Q67" s="3" t="s">
        <v>2</v>
      </c>
      <c r="R67" s="3">
        <v>5</v>
      </c>
      <c r="S67" s="9">
        <v>1</v>
      </c>
      <c r="T67" s="11">
        <v>5.72</v>
      </c>
      <c r="U67" s="13">
        <v>1.9</v>
      </c>
    </row>
    <row r="68" spans="1:21" x14ac:dyDescent="0.25">
      <c r="A68" s="3" t="s">
        <v>25</v>
      </c>
      <c r="B68" s="3" t="s">
        <v>88</v>
      </c>
      <c r="C68" s="3" t="s">
        <v>24</v>
      </c>
      <c r="D68" s="3">
        <v>1</v>
      </c>
      <c r="E68" s="3">
        <v>0</v>
      </c>
      <c r="G68" s="3">
        <v>1</v>
      </c>
      <c r="N68" s="3">
        <v>9</v>
      </c>
      <c r="O68" s="3" t="s">
        <v>2</v>
      </c>
      <c r="P68" s="3">
        <v>9</v>
      </c>
      <c r="Q68" s="3" t="s">
        <v>2</v>
      </c>
      <c r="R68" s="3">
        <v>5</v>
      </c>
      <c r="S68" s="9">
        <v>1</v>
      </c>
      <c r="T68" s="11">
        <v>0.59</v>
      </c>
      <c r="U68" s="13">
        <v>1.786</v>
      </c>
    </row>
    <row r="69" spans="1:21" x14ac:dyDescent="0.25">
      <c r="A69" s="3" t="s">
        <v>25</v>
      </c>
      <c r="B69" s="3" t="s">
        <v>88</v>
      </c>
      <c r="C69" s="3" t="s">
        <v>24</v>
      </c>
      <c r="D69" s="3">
        <v>1</v>
      </c>
      <c r="E69" s="3">
        <v>0</v>
      </c>
      <c r="G69" s="3">
        <v>1</v>
      </c>
      <c r="N69" s="3">
        <v>9</v>
      </c>
      <c r="O69" s="3" t="s">
        <v>2</v>
      </c>
      <c r="P69" s="3">
        <v>9</v>
      </c>
      <c r="Q69" s="3" t="s">
        <v>2</v>
      </c>
      <c r="R69" s="3">
        <v>5</v>
      </c>
      <c r="S69" s="9">
        <v>0.8</v>
      </c>
      <c r="T69" s="11">
        <v>1.31</v>
      </c>
      <c r="U69" s="13">
        <v>1.36</v>
      </c>
    </row>
    <row r="70" spans="1:21" x14ac:dyDescent="0.25">
      <c r="A70" s="3" t="s">
        <v>25</v>
      </c>
      <c r="B70" s="3" t="s">
        <v>88</v>
      </c>
      <c r="C70" s="3" t="s">
        <v>24</v>
      </c>
      <c r="D70" s="3">
        <v>1</v>
      </c>
      <c r="E70" s="3">
        <v>0</v>
      </c>
      <c r="G70" s="3">
        <v>1</v>
      </c>
      <c r="N70" s="3">
        <v>9</v>
      </c>
      <c r="O70" s="3" t="s">
        <v>2</v>
      </c>
      <c r="P70" s="3">
        <v>9</v>
      </c>
      <c r="Q70" s="3" t="s">
        <v>2</v>
      </c>
      <c r="R70" s="3">
        <v>5</v>
      </c>
      <c r="S70" s="9">
        <v>1</v>
      </c>
      <c r="T70" s="11">
        <v>0</v>
      </c>
      <c r="U70" s="13">
        <v>0.1</v>
      </c>
    </row>
    <row r="71" spans="1:21" x14ac:dyDescent="0.25">
      <c r="A71" s="3" t="s">
        <v>25</v>
      </c>
      <c r="B71" s="3" t="s">
        <v>88</v>
      </c>
      <c r="C71" s="3" t="s">
        <v>24</v>
      </c>
      <c r="D71" s="3">
        <v>1</v>
      </c>
      <c r="E71" s="3">
        <v>0</v>
      </c>
      <c r="G71" s="3">
        <v>1</v>
      </c>
      <c r="N71" s="3">
        <v>9</v>
      </c>
      <c r="O71" s="3" t="s">
        <v>2</v>
      </c>
      <c r="P71" s="3">
        <v>9</v>
      </c>
      <c r="Q71" s="3" t="s">
        <v>2</v>
      </c>
      <c r="R71" s="3">
        <v>5</v>
      </c>
      <c r="S71" s="9">
        <v>1</v>
      </c>
      <c r="T71" s="11">
        <v>0.09</v>
      </c>
      <c r="U71" s="13">
        <v>0.5</v>
      </c>
    </row>
    <row r="72" spans="1:21" x14ac:dyDescent="0.25">
      <c r="A72" s="3" t="s">
        <v>25</v>
      </c>
      <c r="B72" s="3" t="s">
        <v>88</v>
      </c>
      <c r="C72" s="3" t="s">
        <v>24</v>
      </c>
      <c r="D72" s="3">
        <v>1</v>
      </c>
      <c r="E72" s="3">
        <v>0</v>
      </c>
      <c r="G72" s="3">
        <v>1</v>
      </c>
      <c r="N72" s="3">
        <v>9</v>
      </c>
      <c r="O72" s="3" t="s">
        <v>2</v>
      </c>
      <c r="P72" s="3">
        <v>9</v>
      </c>
      <c r="Q72" s="3" t="s">
        <v>2</v>
      </c>
      <c r="R72" s="3">
        <v>5</v>
      </c>
      <c r="S72" s="9">
        <v>0</v>
      </c>
      <c r="T72" s="11">
        <v>0</v>
      </c>
      <c r="U72" s="13">
        <v>0</v>
      </c>
    </row>
    <row r="73" spans="1:21" x14ac:dyDescent="0.25">
      <c r="A73" s="3" t="s">
        <v>25</v>
      </c>
      <c r="B73" s="3" t="s">
        <v>88</v>
      </c>
      <c r="C73" s="3" t="s">
        <v>24</v>
      </c>
      <c r="D73" s="3">
        <v>1</v>
      </c>
      <c r="E73" s="3">
        <v>0</v>
      </c>
      <c r="G73" s="3">
        <v>1</v>
      </c>
      <c r="N73" s="3">
        <v>9</v>
      </c>
      <c r="O73" s="3" t="s">
        <v>2</v>
      </c>
      <c r="P73" s="3">
        <v>9</v>
      </c>
      <c r="Q73" s="3" t="s">
        <v>2</v>
      </c>
      <c r="R73" s="3">
        <v>5</v>
      </c>
      <c r="S73" s="9">
        <v>0</v>
      </c>
      <c r="T73" s="11">
        <v>0</v>
      </c>
      <c r="U73" s="13">
        <v>0</v>
      </c>
    </row>
    <row r="74" spans="1:21" x14ac:dyDescent="0.25">
      <c r="A74" s="3" t="s">
        <v>25</v>
      </c>
      <c r="B74" s="3" t="s">
        <v>88</v>
      </c>
      <c r="C74" s="3" t="s">
        <v>16</v>
      </c>
      <c r="D74" s="3">
        <v>3</v>
      </c>
      <c r="E74" s="3">
        <v>0</v>
      </c>
      <c r="G74" s="3">
        <v>1</v>
      </c>
      <c r="N74" s="3">
        <v>9</v>
      </c>
      <c r="O74" s="3" t="s">
        <v>2</v>
      </c>
      <c r="P74" s="3">
        <v>9</v>
      </c>
      <c r="Q74" s="3" t="s">
        <v>2</v>
      </c>
      <c r="R74" s="3">
        <v>5</v>
      </c>
      <c r="S74" s="9">
        <v>1</v>
      </c>
      <c r="T74" s="11">
        <v>0</v>
      </c>
      <c r="U74" s="13">
        <v>0</v>
      </c>
    </row>
    <row r="75" spans="1:21" x14ac:dyDescent="0.25">
      <c r="A75" s="3" t="s">
        <v>25</v>
      </c>
      <c r="B75" s="3" t="s">
        <v>88</v>
      </c>
      <c r="C75" s="3" t="s">
        <v>16</v>
      </c>
      <c r="D75" s="3">
        <v>3</v>
      </c>
      <c r="E75" s="3">
        <v>0</v>
      </c>
      <c r="G75" s="3">
        <v>1</v>
      </c>
      <c r="N75" s="3">
        <v>9</v>
      </c>
      <c r="O75" s="3" t="s">
        <v>2</v>
      </c>
      <c r="P75" s="3">
        <v>9</v>
      </c>
      <c r="Q75" s="3" t="s">
        <v>2</v>
      </c>
      <c r="R75" s="3">
        <v>5</v>
      </c>
      <c r="S75" s="9">
        <v>0.69000000000000006</v>
      </c>
      <c r="T75" s="11">
        <v>2.02</v>
      </c>
      <c r="U75" s="13">
        <v>1.5</v>
      </c>
    </row>
    <row r="76" spans="1:21" x14ac:dyDescent="0.25">
      <c r="A76" s="3" t="s">
        <v>25</v>
      </c>
      <c r="B76" s="3" t="s">
        <v>88</v>
      </c>
      <c r="C76" s="3" t="s">
        <v>16</v>
      </c>
      <c r="D76" s="3">
        <v>3</v>
      </c>
      <c r="E76" s="3">
        <v>0</v>
      </c>
      <c r="G76" s="3">
        <v>1</v>
      </c>
      <c r="N76" s="3">
        <v>9</v>
      </c>
      <c r="O76" s="3" t="s">
        <v>2</v>
      </c>
      <c r="P76" s="3">
        <v>9</v>
      </c>
      <c r="Q76" s="3" t="s">
        <v>2</v>
      </c>
      <c r="R76" s="3">
        <v>5</v>
      </c>
      <c r="S76" s="9">
        <v>5.4399999999999995</v>
      </c>
      <c r="T76" s="11">
        <v>8.61</v>
      </c>
      <c r="U76" s="13">
        <v>3.1799999999999997</v>
      </c>
    </row>
    <row r="77" spans="1:21" x14ac:dyDescent="0.25">
      <c r="A77" s="3" t="s">
        <v>25</v>
      </c>
      <c r="B77" s="3" t="s">
        <v>88</v>
      </c>
      <c r="C77" s="3" t="s">
        <v>16</v>
      </c>
      <c r="D77" s="3">
        <v>3</v>
      </c>
      <c r="E77" s="3">
        <v>0</v>
      </c>
      <c r="G77" s="3">
        <v>1</v>
      </c>
      <c r="N77" s="3">
        <v>9</v>
      </c>
      <c r="O77" s="3" t="s">
        <v>2</v>
      </c>
      <c r="P77" s="3">
        <v>9</v>
      </c>
      <c r="Q77" s="3" t="s">
        <v>2</v>
      </c>
      <c r="R77" s="3">
        <v>5</v>
      </c>
      <c r="S77" s="9">
        <v>7.92</v>
      </c>
      <c r="T77" s="11">
        <v>5.2</v>
      </c>
      <c r="U77" s="13">
        <v>14</v>
      </c>
    </row>
    <row r="78" spans="1:21" x14ac:dyDescent="0.25">
      <c r="A78" s="3" t="s">
        <v>25</v>
      </c>
      <c r="B78" s="3" t="s">
        <v>88</v>
      </c>
      <c r="C78" s="3" t="s">
        <v>16</v>
      </c>
      <c r="D78" s="3">
        <v>3</v>
      </c>
      <c r="E78" s="3">
        <v>0</v>
      </c>
      <c r="G78" s="3">
        <v>1</v>
      </c>
      <c r="N78" s="3">
        <v>9</v>
      </c>
      <c r="O78" s="3" t="s">
        <v>2</v>
      </c>
      <c r="P78" s="3">
        <v>9</v>
      </c>
      <c r="Q78" s="3" t="s">
        <v>2</v>
      </c>
      <c r="R78" s="3">
        <v>5</v>
      </c>
      <c r="S78" s="9">
        <v>3.19</v>
      </c>
      <c r="T78" s="11">
        <v>1.31</v>
      </c>
      <c r="U78" s="13">
        <v>3.89</v>
      </c>
    </row>
    <row r="79" spans="1:21" x14ac:dyDescent="0.25">
      <c r="A79" s="3" t="s">
        <v>25</v>
      </c>
      <c r="B79" s="3" t="s">
        <v>88</v>
      </c>
      <c r="C79" s="3" t="s">
        <v>19</v>
      </c>
      <c r="D79" s="3">
        <v>4</v>
      </c>
      <c r="E79" s="3">
        <v>0</v>
      </c>
      <c r="G79" s="3">
        <v>1</v>
      </c>
      <c r="N79" s="3">
        <v>9</v>
      </c>
      <c r="O79" s="3" t="s">
        <v>2</v>
      </c>
      <c r="P79" s="3">
        <v>9</v>
      </c>
      <c r="Q79" s="3" t="s">
        <v>2</v>
      </c>
      <c r="R79" s="3">
        <v>5</v>
      </c>
      <c r="S79" s="9">
        <v>1.62</v>
      </c>
      <c r="T79" s="11">
        <v>1.31</v>
      </c>
      <c r="U79" s="13">
        <v>2.36</v>
      </c>
    </row>
    <row r="80" spans="1:21" x14ac:dyDescent="0.25">
      <c r="A80" s="3" t="s">
        <v>25</v>
      </c>
      <c r="B80" s="3" t="s">
        <v>88</v>
      </c>
      <c r="C80" s="3" t="s">
        <v>19</v>
      </c>
      <c r="D80" s="3">
        <v>4</v>
      </c>
      <c r="E80" s="3">
        <v>0</v>
      </c>
      <c r="G80" s="3">
        <v>1</v>
      </c>
      <c r="N80" s="3">
        <v>9</v>
      </c>
      <c r="O80" s="3" t="s">
        <v>2</v>
      </c>
      <c r="P80" s="3">
        <v>9</v>
      </c>
      <c r="Q80" s="3" t="s">
        <v>2</v>
      </c>
      <c r="R80" s="3">
        <v>5</v>
      </c>
      <c r="S80" s="9">
        <v>2.4699999999999998</v>
      </c>
      <c r="T80" s="11">
        <v>5.2</v>
      </c>
      <c r="U80" s="13">
        <v>7.5</v>
      </c>
    </row>
    <row r="81" spans="1:21" x14ac:dyDescent="0.25">
      <c r="A81" s="3" t="s">
        <v>25</v>
      </c>
      <c r="B81" s="3" t="s">
        <v>88</v>
      </c>
      <c r="C81" s="3" t="s">
        <v>19</v>
      </c>
      <c r="D81" s="3">
        <v>4</v>
      </c>
      <c r="E81" s="3">
        <v>0</v>
      </c>
      <c r="G81" s="3">
        <v>1</v>
      </c>
      <c r="N81" s="3">
        <v>9</v>
      </c>
      <c r="O81" s="3" t="s">
        <v>2</v>
      </c>
      <c r="P81" s="3">
        <v>9</v>
      </c>
      <c r="Q81" s="3" t="s">
        <v>2</v>
      </c>
      <c r="R81" s="3">
        <v>5</v>
      </c>
      <c r="S81" s="9">
        <v>3.46</v>
      </c>
      <c r="T81" s="11">
        <v>15.81</v>
      </c>
      <c r="U81" s="13">
        <v>5.1999999999999993</v>
      </c>
    </row>
    <row r="82" spans="1:21" x14ac:dyDescent="0.25">
      <c r="A82" s="3" t="s">
        <v>25</v>
      </c>
      <c r="B82" s="3" t="s">
        <v>88</v>
      </c>
      <c r="C82" s="3" t="s">
        <v>19</v>
      </c>
      <c r="D82" s="3">
        <v>4</v>
      </c>
      <c r="E82" s="3">
        <v>0</v>
      </c>
      <c r="G82" s="3">
        <v>1</v>
      </c>
      <c r="N82" s="3">
        <v>9</v>
      </c>
      <c r="O82" s="3" t="s">
        <v>2</v>
      </c>
      <c r="P82" s="3">
        <v>9</v>
      </c>
      <c r="Q82" s="3" t="s">
        <v>2</v>
      </c>
      <c r="R82" s="3">
        <v>5</v>
      </c>
      <c r="S82" s="9">
        <v>3.6399999999999997</v>
      </c>
      <c r="T82" s="11">
        <v>14.33</v>
      </c>
      <c r="U82" s="13">
        <v>19.18</v>
      </c>
    </row>
    <row r="83" spans="1:21" x14ac:dyDescent="0.25">
      <c r="A83" s="3" t="s">
        <v>25</v>
      </c>
      <c r="B83" s="3" t="s">
        <v>88</v>
      </c>
      <c r="C83" s="3" t="s">
        <v>18</v>
      </c>
      <c r="D83" s="3">
        <v>2</v>
      </c>
      <c r="E83" s="3">
        <v>0</v>
      </c>
      <c r="G83" s="3">
        <v>1</v>
      </c>
      <c r="N83" s="3">
        <v>9</v>
      </c>
      <c r="O83" s="3" t="s">
        <v>2</v>
      </c>
      <c r="P83" s="3">
        <v>9</v>
      </c>
      <c r="Q83" s="3" t="s">
        <v>2</v>
      </c>
      <c r="R83" s="3">
        <v>5</v>
      </c>
      <c r="S83" s="9">
        <v>0</v>
      </c>
      <c r="T83" s="11">
        <v>0</v>
      </c>
      <c r="U83" s="13">
        <v>0</v>
      </c>
    </row>
    <row r="84" spans="1:21" x14ac:dyDescent="0.25">
      <c r="A84" s="3" t="s">
        <v>25</v>
      </c>
      <c r="B84" s="3" t="s">
        <v>88</v>
      </c>
      <c r="C84" s="3" t="s">
        <v>18</v>
      </c>
      <c r="D84" s="3">
        <v>2</v>
      </c>
      <c r="E84" s="3">
        <v>0</v>
      </c>
      <c r="G84" s="3">
        <v>1</v>
      </c>
      <c r="N84" s="3">
        <v>9</v>
      </c>
      <c r="O84" s="3" t="s">
        <v>2</v>
      </c>
      <c r="P84" s="3">
        <v>9</v>
      </c>
      <c r="Q84" s="3" t="s">
        <v>2</v>
      </c>
      <c r="R84" s="3">
        <v>5</v>
      </c>
      <c r="S84" s="9">
        <v>0.24000000000000002</v>
      </c>
      <c r="T84" s="11">
        <v>1</v>
      </c>
      <c r="U84" s="13">
        <v>1.5</v>
      </c>
    </row>
    <row r="85" spans="1:21" x14ac:dyDescent="0.25">
      <c r="A85" s="3" t="s">
        <v>25</v>
      </c>
      <c r="B85" s="3" t="s">
        <v>88</v>
      </c>
      <c r="C85" s="3" t="s">
        <v>18</v>
      </c>
      <c r="D85" s="3">
        <v>2</v>
      </c>
      <c r="E85" s="3">
        <v>0</v>
      </c>
      <c r="G85" s="3">
        <v>1</v>
      </c>
      <c r="N85" s="3">
        <v>9</v>
      </c>
      <c r="O85" s="3" t="s">
        <v>2</v>
      </c>
      <c r="P85" s="3">
        <v>9</v>
      </c>
      <c r="Q85" s="3" t="s">
        <v>2</v>
      </c>
      <c r="R85" s="3">
        <v>5</v>
      </c>
      <c r="S85" s="9">
        <v>1.7</v>
      </c>
      <c r="T85" s="11">
        <v>0.25</v>
      </c>
      <c r="U85" s="13">
        <v>0.3</v>
      </c>
    </row>
    <row r="86" spans="1:21" x14ac:dyDescent="0.25">
      <c r="A86" s="3" t="s">
        <v>25</v>
      </c>
      <c r="B86" s="3" t="s">
        <v>88</v>
      </c>
      <c r="C86" s="3" t="s">
        <v>18</v>
      </c>
      <c r="D86" s="3">
        <v>2</v>
      </c>
      <c r="E86" s="3">
        <v>0</v>
      </c>
      <c r="G86" s="3">
        <v>1</v>
      </c>
      <c r="N86" s="3">
        <v>9</v>
      </c>
      <c r="O86" s="3" t="s">
        <v>2</v>
      </c>
      <c r="P86" s="3">
        <v>9</v>
      </c>
      <c r="Q86" s="3" t="s">
        <v>2</v>
      </c>
      <c r="R86" s="3">
        <v>5</v>
      </c>
      <c r="S86" s="9">
        <v>0</v>
      </c>
      <c r="T86" s="11">
        <v>0</v>
      </c>
      <c r="U86" s="13">
        <v>0</v>
      </c>
    </row>
    <row r="87" spans="1:21" x14ac:dyDescent="0.25">
      <c r="A87" s="3" t="s">
        <v>25</v>
      </c>
      <c r="B87" s="3" t="s">
        <v>88</v>
      </c>
      <c r="C87" s="3" t="s">
        <v>18</v>
      </c>
      <c r="D87" s="3">
        <v>2</v>
      </c>
      <c r="E87" s="3">
        <v>0</v>
      </c>
      <c r="G87" s="3">
        <v>1</v>
      </c>
      <c r="N87" s="3">
        <v>9</v>
      </c>
      <c r="O87" s="3" t="s">
        <v>2</v>
      </c>
      <c r="P87" s="3">
        <v>9</v>
      </c>
      <c r="Q87" s="3" t="s">
        <v>2</v>
      </c>
      <c r="R87" s="3">
        <v>5</v>
      </c>
      <c r="S87" s="9">
        <v>0</v>
      </c>
      <c r="T87" s="11">
        <v>0</v>
      </c>
      <c r="U87" s="13">
        <v>0</v>
      </c>
    </row>
    <row r="88" spans="1:21" x14ac:dyDescent="0.25">
      <c r="A88" s="3" t="s">
        <v>25</v>
      </c>
      <c r="B88" s="3" t="s">
        <v>88</v>
      </c>
      <c r="C88" s="3" t="s">
        <v>18</v>
      </c>
      <c r="D88" s="3">
        <v>2</v>
      </c>
      <c r="E88" s="3">
        <v>0</v>
      </c>
      <c r="G88" s="3">
        <v>1</v>
      </c>
      <c r="N88" s="3">
        <v>9</v>
      </c>
      <c r="O88" s="3" t="s">
        <v>2</v>
      </c>
      <c r="P88" s="3">
        <v>9</v>
      </c>
      <c r="Q88" s="3" t="s">
        <v>2</v>
      </c>
      <c r="R88" s="3">
        <v>5</v>
      </c>
      <c r="S88" s="9">
        <v>1</v>
      </c>
      <c r="T88" s="11">
        <v>1.31</v>
      </c>
      <c r="U88" s="13">
        <v>2.77</v>
      </c>
    </row>
    <row r="89" spans="1:21" x14ac:dyDescent="0.25">
      <c r="A89" s="3" t="s">
        <v>25</v>
      </c>
      <c r="B89" s="3" t="s">
        <v>88</v>
      </c>
      <c r="C89" s="3" t="s">
        <v>18</v>
      </c>
      <c r="D89" s="3">
        <v>2</v>
      </c>
      <c r="E89" s="3">
        <v>0</v>
      </c>
      <c r="G89" s="3">
        <v>1</v>
      </c>
      <c r="N89" s="3">
        <v>9</v>
      </c>
      <c r="O89" s="3" t="s">
        <v>2</v>
      </c>
      <c r="P89" s="3">
        <v>9</v>
      </c>
      <c r="Q89" s="3" t="s">
        <v>2</v>
      </c>
      <c r="R89" s="3">
        <v>5</v>
      </c>
      <c r="S89" s="9">
        <v>1</v>
      </c>
      <c r="T89" s="11">
        <v>10.52</v>
      </c>
      <c r="U89" s="13">
        <v>23.159999999999997</v>
      </c>
    </row>
    <row r="90" spans="1:21" x14ac:dyDescent="0.25">
      <c r="A90" s="3" t="s">
        <v>25</v>
      </c>
      <c r="B90" s="3" t="s">
        <v>88</v>
      </c>
      <c r="C90" s="3" t="s">
        <v>18</v>
      </c>
      <c r="D90" s="3">
        <v>2</v>
      </c>
      <c r="E90" s="3">
        <v>0</v>
      </c>
      <c r="G90" s="3">
        <v>1</v>
      </c>
      <c r="N90" s="3">
        <v>9</v>
      </c>
      <c r="O90" s="3" t="s">
        <v>2</v>
      </c>
      <c r="P90" s="3">
        <v>9</v>
      </c>
      <c r="Q90" s="3" t="s">
        <v>2</v>
      </c>
      <c r="R90" s="3">
        <v>5</v>
      </c>
      <c r="S90" s="9">
        <v>1.7</v>
      </c>
      <c r="T90" s="11">
        <v>0.85</v>
      </c>
      <c r="U90" s="13">
        <v>7.5</v>
      </c>
    </row>
    <row r="91" spans="1:21" x14ac:dyDescent="0.25">
      <c r="A91" s="3" t="s">
        <v>25</v>
      </c>
      <c r="B91" s="3" t="s">
        <v>88</v>
      </c>
      <c r="C91" s="3" t="s">
        <v>24</v>
      </c>
      <c r="D91" s="3">
        <v>1</v>
      </c>
      <c r="E91" s="3">
        <v>0</v>
      </c>
      <c r="G91" s="3">
        <v>1</v>
      </c>
      <c r="N91" s="3">
        <v>9</v>
      </c>
      <c r="O91" s="3" t="s">
        <v>2</v>
      </c>
      <c r="P91" s="3">
        <v>9</v>
      </c>
      <c r="Q91" s="3" t="s">
        <v>2</v>
      </c>
      <c r="R91" s="3">
        <v>5</v>
      </c>
      <c r="S91" s="9">
        <v>0</v>
      </c>
      <c r="T91" s="11">
        <v>0</v>
      </c>
      <c r="U91" s="13">
        <v>0</v>
      </c>
    </row>
    <row r="92" spans="1:21" x14ac:dyDescent="0.25">
      <c r="A92" s="3" t="s">
        <v>25</v>
      </c>
      <c r="B92" s="3" t="s">
        <v>88</v>
      </c>
      <c r="C92" s="3" t="s">
        <v>24</v>
      </c>
      <c r="D92" s="3">
        <v>1</v>
      </c>
      <c r="E92" s="3">
        <v>0</v>
      </c>
      <c r="G92" s="3">
        <v>1</v>
      </c>
      <c r="N92" s="3">
        <v>9</v>
      </c>
      <c r="O92" s="3" t="s">
        <v>2</v>
      </c>
      <c r="P92" s="3">
        <v>9</v>
      </c>
      <c r="Q92" s="3" t="s">
        <v>2</v>
      </c>
      <c r="R92" s="3">
        <v>5</v>
      </c>
      <c r="S92" s="9">
        <v>0.11</v>
      </c>
      <c r="T92" s="11">
        <v>0</v>
      </c>
      <c r="U92" s="13">
        <v>0.3</v>
      </c>
    </row>
    <row r="93" spans="1:21" x14ac:dyDescent="0.25">
      <c r="A93" s="3" t="s">
        <v>25</v>
      </c>
      <c r="B93" s="3" t="s">
        <v>88</v>
      </c>
      <c r="C93" s="3" t="s">
        <v>24</v>
      </c>
      <c r="D93" s="3">
        <v>1</v>
      </c>
      <c r="E93" s="3">
        <v>0</v>
      </c>
      <c r="G93" s="3">
        <v>1</v>
      </c>
      <c r="N93" s="3">
        <v>9</v>
      </c>
      <c r="O93" s="3" t="s">
        <v>2</v>
      </c>
      <c r="P93" s="3">
        <v>9</v>
      </c>
      <c r="Q93" s="3" t="s">
        <v>2</v>
      </c>
      <c r="R93" s="3">
        <v>5</v>
      </c>
      <c r="S93" s="9">
        <v>0.2</v>
      </c>
      <c r="T93" s="11">
        <v>0</v>
      </c>
      <c r="U93" s="13">
        <v>0</v>
      </c>
    </row>
    <row r="94" spans="1:21" x14ac:dyDescent="0.25">
      <c r="A94" s="3" t="s">
        <v>25</v>
      </c>
      <c r="B94" s="3" t="s">
        <v>88</v>
      </c>
      <c r="C94" s="3" t="s">
        <v>16</v>
      </c>
      <c r="D94" s="3">
        <v>3</v>
      </c>
      <c r="E94" s="3">
        <v>0</v>
      </c>
      <c r="G94" s="3">
        <v>1</v>
      </c>
      <c r="N94" s="3">
        <v>9</v>
      </c>
      <c r="O94" s="3" t="s">
        <v>2</v>
      </c>
      <c r="P94" s="3">
        <v>9</v>
      </c>
      <c r="Q94" s="3" t="s">
        <v>2</v>
      </c>
      <c r="R94" s="3">
        <v>5</v>
      </c>
      <c r="S94" s="9">
        <v>0.93</v>
      </c>
      <c r="T94" s="11">
        <v>0.09</v>
      </c>
      <c r="U94" s="13">
        <v>0</v>
      </c>
    </row>
    <row r="95" spans="1:21" x14ac:dyDescent="0.25">
      <c r="A95" s="3" t="s">
        <v>25</v>
      </c>
      <c r="B95" s="3" t="s">
        <v>88</v>
      </c>
      <c r="C95" s="3" t="s">
        <v>16</v>
      </c>
      <c r="D95" s="3">
        <v>3</v>
      </c>
      <c r="E95" s="3">
        <v>0</v>
      </c>
      <c r="G95" s="3">
        <v>1</v>
      </c>
      <c r="N95" s="3">
        <v>9</v>
      </c>
      <c r="O95" s="3" t="s">
        <v>2</v>
      </c>
      <c r="P95" s="3">
        <v>9</v>
      </c>
      <c r="Q95" s="3" t="s">
        <v>2</v>
      </c>
      <c r="R95" s="3">
        <v>5</v>
      </c>
      <c r="S95" s="9">
        <v>0.92</v>
      </c>
      <c r="T95" s="11">
        <v>0.25</v>
      </c>
      <c r="U95" s="13">
        <v>0</v>
      </c>
    </row>
    <row r="96" spans="1:21" x14ac:dyDescent="0.25">
      <c r="A96" s="3" t="s">
        <v>25</v>
      </c>
      <c r="B96" s="3" t="s">
        <v>88</v>
      </c>
      <c r="C96" s="3" t="s">
        <v>16</v>
      </c>
      <c r="D96" s="3">
        <v>3</v>
      </c>
      <c r="E96" s="3">
        <v>0</v>
      </c>
      <c r="G96" s="3">
        <v>1</v>
      </c>
      <c r="N96" s="3">
        <v>9</v>
      </c>
      <c r="O96" s="3" t="s">
        <v>2</v>
      </c>
      <c r="P96" s="3">
        <v>9</v>
      </c>
      <c r="Q96" s="3" t="s">
        <v>2</v>
      </c>
      <c r="R96" s="3">
        <v>5</v>
      </c>
      <c r="S96" s="9">
        <v>1</v>
      </c>
      <c r="T96" s="11">
        <v>1.31</v>
      </c>
      <c r="U96" s="13">
        <v>1.6</v>
      </c>
    </row>
    <row r="97" spans="1:21" x14ac:dyDescent="0.25">
      <c r="A97" s="3" t="s">
        <v>25</v>
      </c>
      <c r="B97" s="3" t="s">
        <v>88</v>
      </c>
      <c r="C97" s="3" t="s">
        <v>16</v>
      </c>
      <c r="D97" s="3">
        <v>3</v>
      </c>
      <c r="E97" s="3">
        <v>0</v>
      </c>
      <c r="G97" s="3">
        <v>1</v>
      </c>
      <c r="N97" s="3">
        <v>9</v>
      </c>
      <c r="O97" s="3" t="s">
        <v>2</v>
      </c>
      <c r="P97" s="3">
        <v>9</v>
      </c>
      <c r="Q97" s="3" t="s">
        <v>2</v>
      </c>
      <c r="R97" s="3">
        <v>5</v>
      </c>
      <c r="S97" s="9">
        <v>3.07</v>
      </c>
      <c r="T97" s="11">
        <v>5.72</v>
      </c>
      <c r="U97" s="13">
        <v>4.7</v>
      </c>
    </row>
    <row r="98" spans="1:21" x14ac:dyDescent="0.25">
      <c r="A98" s="3" t="s">
        <v>25</v>
      </c>
      <c r="B98" s="3" t="s">
        <v>88</v>
      </c>
      <c r="C98" s="3" t="s">
        <v>16</v>
      </c>
      <c r="D98" s="3">
        <v>3</v>
      </c>
      <c r="E98" s="3">
        <v>0</v>
      </c>
      <c r="G98" s="3">
        <v>1</v>
      </c>
      <c r="N98" s="3">
        <v>9</v>
      </c>
      <c r="O98" s="3" t="s">
        <v>2</v>
      </c>
      <c r="P98" s="3">
        <v>9</v>
      </c>
      <c r="Q98" s="3" t="s">
        <v>2</v>
      </c>
      <c r="R98" s="3">
        <v>5</v>
      </c>
      <c r="S98" s="9">
        <v>1</v>
      </c>
      <c r="T98" s="11">
        <v>0.25</v>
      </c>
      <c r="U98" s="13">
        <v>0</v>
      </c>
    </row>
    <row r="99" spans="1:21" x14ac:dyDescent="0.25">
      <c r="A99" s="3" t="s">
        <v>25</v>
      </c>
      <c r="B99" s="3" t="s">
        <v>88</v>
      </c>
      <c r="C99" s="3" t="s">
        <v>19</v>
      </c>
      <c r="D99" s="3">
        <v>4</v>
      </c>
      <c r="E99" s="3">
        <v>0</v>
      </c>
      <c r="G99" s="3">
        <v>1</v>
      </c>
      <c r="N99" s="3">
        <v>9</v>
      </c>
      <c r="O99" s="3" t="s">
        <v>2</v>
      </c>
      <c r="P99" s="3">
        <v>9</v>
      </c>
      <c r="Q99" s="3" t="s">
        <v>2</v>
      </c>
      <c r="R99" s="3">
        <v>5</v>
      </c>
      <c r="S99" s="9">
        <v>3.19</v>
      </c>
      <c r="T99" s="11">
        <v>1.66</v>
      </c>
      <c r="U99" s="13">
        <v>0</v>
      </c>
    </row>
    <row r="100" spans="1:21" x14ac:dyDescent="0.25">
      <c r="A100" s="3" t="s">
        <v>25</v>
      </c>
      <c r="B100" s="3" t="s">
        <v>88</v>
      </c>
      <c r="C100" s="3" t="s">
        <v>19</v>
      </c>
      <c r="D100" s="3">
        <v>4</v>
      </c>
      <c r="E100" s="3">
        <v>0</v>
      </c>
      <c r="G100" s="3">
        <v>1</v>
      </c>
      <c r="N100" s="3">
        <v>9</v>
      </c>
      <c r="O100" s="3" t="s">
        <v>2</v>
      </c>
      <c r="P100" s="3">
        <v>9</v>
      </c>
      <c r="Q100" s="3" t="s">
        <v>2</v>
      </c>
      <c r="R100" s="3">
        <v>5</v>
      </c>
      <c r="S100" s="9">
        <v>2.3199999999999998</v>
      </c>
      <c r="T100" s="11">
        <v>5.99</v>
      </c>
      <c r="U100" s="13">
        <v>1.06</v>
      </c>
    </row>
    <row r="101" spans="1:21" x14ac:dyDescent="0.25">
      <c r="A101" s="3" t="s">
        <v>25</v>
      </c>
      <c r="B101" s="3" t="s">
        <v>88</v>
      </c>
      <c r="C101" s="3" t="s">
        <v>19</v>
      </c>
      <c r="D101" s="3">
        <v>4</v>
      </c>
      <c r="E101" s="3">
        <v>0</v>
      </c>
      <c r="G101" s="3">
        <v>1</v>
      </c>
      <c r="N101" s="3">
        <v>9</v>
      </c>
      <c r="O101" s="3" t="s">
        <v>2</v>
      </c>
      <c r="P101" s="3">
        <v>9</v>
      </c>
      <c r="Q101" s="3" t="s">
        <v>2</v>
      </c>
      <c r="R101" s="3">
        <v>5</v>
      </c>
      <c r="S101" s="9">
        <v>1.77</v>
      </c>
      <c r="T101" s="11">
        <v>0.59</v>
      </c>
      <c r="U101" s="13">
        <v>0</v>
      </c>
    </row>
    <row r="102" spans="1:21" x14ac:dyDescent="0.25">
      <c r="A102" s="3" t="s">
        <v>25</v>
      </c>
      <c r="B102" s="3" t="s">
        <v>88</v>
      </c>
      <c r="C102" s="3" t="s">
        <v>18</v>
      </c>
      <c r="D102" s="3">
        <v>2</v>
      </c>
      <c r="E102" s="3">
        <v>0</v>
      </c>
      <c r="G102" s="3">
        <v>1</v>
      </c>
      <c r="N102" s="3">
        <v>9</v>
      </c>
      <c r="O102" s="3" t="s">
        <v>2</v>
      </c>
      <c r="P102" s="3">
        <v>9</v>
      </c>
      <c r="Q102" s="3" t="s">
        <v>2</v>
      </c>
      <c r="R102" s="3">
        <v>5</v>
      </c>
      <c r="S102" s="9">
        <v>0.91</v>
      </c>
      <c r="T102" s="11">
        <v>0.09</v>
      </c>
      <c r="U102" s="13">
        <v>0</v>
      </c>
    </row>
    <row r="103" spans="1:21" x14ac:dyDescent="0.25">
      <c r="A103" s="3" t="s">
        <v>25</v>
      </c>
      <c r="B103" s="3" t="s">
        <v>88</v>
      </c>
      <c r="C103" s="3" t="s">
        <v>18</v>
      </c>
      <c r="D103" s="3">
        <v>2</v>
      </c>
      <c r="E103" s="3">
        <v>0</v>
      </c>
      <c r="G103" s="3">
        <v>1</v>
      </c>
      <c r="N103" s="3">
        <v>9</v>
      </c>
      <c r="O103" s="3" t="s">
        <v>2</v>
      </c>
      <c r="P103" s="3">
        <v>9</v>
      </c>
      <c r="Q103" s="3" t="s">
        <v>2</v>
      </c>
      <c r="R103" s="3">
        <v>5</v>
      </c>
      <c r="S103" s="9">
        <v>0.73</v>
      </c>
      <c r="T103" s="11">
        <v>0</v>
      </c>
      <c r="U103" s="13">
        <v>0</v>
      </c>
    </row>
    <row r="104" spans="1:21" x14ac:dyDescent="0.25">
      <c r="A104" s="3" t="s">
        <v>25</v>
      </c>
      <c r="B104" s="3" t="s">
        <v>88</v>
      </c>
      <c r="C104" s="3" t="s">
        <v>18</v>
      </c>
      <c r="D104" s="3">
        <v>2</v>
      </c>
      <c r="E104" s="3">
        <v>0</v>
      </c>
      <c r="G104" s="3">
        <v>1</v>
      </c>
      <c r="N104" s="3">
        <v>9</v>
      </c>
      <c r="O104" s="3" t="s">
        <v>2</v>
      </c>
      <c r="P104" s="3">
        <v>9</v>
      </c>
      <c r="Q104" s="3" t="s">
        <v>2</v>
      </c>
      <c r="R104" s="3">
        <v>5</v>
      </c>
      <c r="S104" s="9">
        <v>0.19</v>
      </c>
      <c r="T104" s="11">
        <v>0.09</v>
      </c>
      <c r="U104" s="13">
        <v>0</v>
      </c>
    </row>
    <row r="105" spans="1:21" x14ac:dyDescent="0.25">
      <c r="A105" s="3" t="s">
        <v>25</v>
      </c>
      <c r="B105" s="3" t="s">
        <v>88</v>
      </c>
      <c r="C105" s="3" t="s">
        <v>18</v>
      </c>
      <c r="D105" s="3">
        <v>2</v>
      </c>
      <c r="E105" s="3">
        <v>0</v>
      </c>
      <c r="G105" s="3">
        <v>1</v>
      </c>
      <c r="N105" s="3">
        <v>9</v>
      </c>
      <c r="O105" s="3" t="s">
        <v>2</v>
      </c>
      <c r="P105" s="3">
        <v>9</v>
      </c>
      <c r="Q105" s="3" t="s">
        <v>2</v>
      </c>
      <c r="R105" s="3">
        <v>5</v>
      </c>
      <c r="S105" s="9">
        <v>1</v>
      </c>
      <c r="T105" s="11">
        <v>1.84</v>
      </c>
      <c r="U105" s="13">
        <v>3</v>
      </c>
    </row>
    <row r="106" spans="1:21" x14ac:dyDescent="0.25">
      <c r="A106" s="3" t="s">
        <v>25</v>
      </c>
      <c r="B106" s="3" t="s">
        <v>88</v>
      </c>
      <c r="C106" s="3" t="s">
        <v>18</v>
      </c>
      <c r="D106" s="3">
        <v>2</v>
      </c>
      <c r="E106" s="3">
        <v>0</v>
      </c>
      <c r="G106" s="3">
        <v>1</v>
      </c>
      <c r="N106" s="3">
        <v>9</v>
      </c>
      <c r="O106" s="3" t="s">
        <v>2</v>
      </c>
      <c r="P106" s="3">
        <v>9</v>
      </c>
      <c r="Q106" s="3" t="s">
        <v>2</v>
      </c>
      <c r="R106" s="3">
        <v>5</v>
      </c>
      <c r="S106" s="9">
        <v>0.4</v>
      </c>
      <c r="T106" s="11">
        <v>0</v>
      </c>
      <c r="U106" s="13">
        <v>0</v>
      </c>
    </row>
    <row r="107" spans="1:21" x14ac:dyDescent="0.25">
      <c r="A107" s="3" t="s">
        <v>25</v>
      </c>
      <c r="B107" s="3" t="s">
        <v>88</v>
      </c>
      <c r="C107" s="3" t="s">
        <v>18</v>
      </c>
      <c r="D107" s="3">
        <v>2</v>
      </c>
      <c r="E107" s="3">
        <v>0</v>
      </c>
      <c r="G107" s="3">
        <v>1</v>
      </c>
      <c r="N107" s="3">
        <v>9</v>
      </c>
      <c r="O107" s="3" t="s">
        <v>2</v>
      </c>
      <c r="P107" s="3">
        <v>9</v>
      </c>
      <c r="Q107" s="3" t="s">
        <v>2</v>
      </c>
      <c r="R107" s="3">
        <v>5</v>
      </c>
      <c r="S107" s="9">
        <v>0.45</v>
      </c>
      <c r="T107" s="11">
        <v>0.09</v>
      </c>
      <c r="U107" s="13">
        <v>0</v>
      </c>
    </row>
    <row r="108" spans="1:21" x14ac:dyDescent="0.25">
      <c r="A108" s="3" t="s">
        <v>25</v>
      </c>
      <c r="B108" s="3" t="s">
        <v>88</v>
      </c>
      <c r="C108" s="3" t="s">
        <v>18</v>
      </c>
      <c r="D108" s="3">
        <v>2</v>
      </c>
      <c r="E108" s="3">
        <v>0</v>
      </c>
      <c r="G108" s="3">
        <v>1</v>
      </c>
      <c r="N108" s="3">
        <v>9</v>
      </c>
      <c r="O108" s="3" t="s">
        <v>2</v>
      </c>
      <c r="P108" s="3">
        <v>9</v>
      </c>
      <c r="Q108" s="3" t="s">
        <v>2</v>
      </c>
      <c r="R108" s="3">
        <v>5</v>
      </c>
      <c r="S108" s="9">
        <v>1</v>
      </c>
      <c r="T108" s="11">
        <v>0</v>
      </c>
      <c r="U108" s="13">
        <v>0</v>
      </c>
    </row>
    <row r="109" spans="1:21" x14ac:dyDescent="0.25">
      <c r="A109" s="3" t="s">
        <v>25</v>
      </c>
      <c r="B109" s="3" t="s">
        <v>88</v>
      </c>
      <c r="C109" s="3" t="s">
        <v>19</v>
      </c>
      <c r="D109" s="3">
        <v>4</v>
      </c>
      <c r="E109" s="3">
        <v>0</v>
      </c>
      <c r="G109" s="3">
        <v>1</v>
      </c>
      <c r="N109" s="3">
        <v>9</v>
      </c>
      <c r="O109" s="3" t="s">
        <v>2</v>
      </c>
      <c r="P109" s="3">
        <v>9</v>
      </c>
      <c r="Q109" s="3" t="s">
        <v>2</v>
      </c>
      <c r="R109" s="3">
        <v>5</v>
      </c>
      <c r="S109" s="9">
        <v>1.84</v>
      </c>
      <c r="T109" s="11">
        <v>0</v>
      </c>
      <c r="U109" s="13">
        <v>0</v>
      </c>
    </row>
    <row r="110" spans="1:21" x14ac:dyDescent="0.25">
      <c r="A110" s="3" t="s">
        <v>25</v>
      </c>
      <c r="B110" s="3" t="s">
        <v>88</v>
      </c>
      <c r="C110" s="3" t="s">
        <v>24</v>
      </c>
      <c r="D110" s="3">
        <v>1</v>
      </c>
      <c r="E110" s="3">
        <v>0</v>
      </c>
      <c r="G110" s="3">
        <v>1</v>
      </c>
      <c r="N110" s="3">
        <v>9</v>
      </c>
      <c r="O110" s="3" t="s">
        <v>2</v>
      </c>
      <c r="P110" s="3">
        <v>9</v>
      </c>
      <c r="Q110" s="3" t="s">
        <v>2</v>
      </c>
      <c r="R110" s="3">
        <v>5</v>
      </c>
      <c r="S110" s="9">
        <v>0.61</v>
      </c>
      <c r="T110" s="11">
        <v>0</v>
      </c>
      <c r="U110" s="13">
        <v>0</v>
      </c>
    </row>
    <row r="111" spans="1:21" x14ac:dyDescent="0.25">
      <c r="A111" s="3" t="s">
        <v>25</v>
      </c>
      <c r="B111" s="3" t="s">
        <v>88</v>
      </c>
      <c r="C111" s="3" t="s">
        <v>24</v>
      </c>
      <c r="D111" s="3">
        <v>1</v>
      </c>
      <c r="E111" s="3">
        <v>0</v>
      </c>
      <c r="G111" s="3">
        <v>1</v>
      </c>
      <c r="N111" s="3">
        <v>9</v>
      </c>
      <c r="O111" s="3" t="s">
        <v>2</v>
      </c>
      <c r="P111" s="3">
        <v>9</v>
      </c>
      <c r="Q111" s="3" t="s">
        <v>2</v>
      </c>
      <c r="R111" s="3">
        <v>5</v>
      </c>
      <c r="S111" s="9">
        <v>0.7</v>
      </c>
      <c r="T111" s="11">
        <v>0</v>
      </c>
      <c r="U111" s="13">
        <v>0</v>
      </c>
    </row>
    <row r="112" spans="1:21" x14ac:dyDescent="0.25">
      <c r="A112" s="3" t="s">
        <v>25</v>
      </c>
      <c r="B112" s="3" t="s">
        <v>88</v>
      </c>
      <c r="C112" s="3" t="s">
        <v>24</v>
      </c>
      <c r="D112" s="3">
        <v>1</v>
      </c>
      <c r="E112" s="3">
        <v>0</v>
      </c>
      <c r="G112" s="3">
        <v>1</v>
      </c>
      <c r="N112" s="3">
        <v>10</v>
      </c>
      <c r="O112" s="3" t="s">
        <v>26</v>
      </c>
      <c r="P112" s="3">
        <v>10</v>
      </c>
      <c r="Q112" s="3" t="s">
        <v>2</v>
      </c>
      <c r="R112" s="3">
        <v>5</v>
      </c>
      <c r="S112" s="9">
        <v>9.9999999999999992E-2</v>
      </c>
      <c r="T112" s="11">
        <v>1</v>
      </c>
      <c r="U112" s="13">
        <v>0.6</v>
      </c>
    </row>
    <row r="113" spans="1:21" x14ac:dyDescent="0.25">
      <c r="A113" s="3" t="s">
        <v>25</v>
      </c>
      <c r="B113" s="3" t="s">
        <v>88</v>
      </c>
      <c r="C113" s="3" t="s">
        <v>24</v>
      </c>
      <c r="D113" s="3">
        <v>1</v>
      </c>
      <c r="E113" s="3">
        <v>0</v>
      </c>
      <c r="G113" s="3">
        <v>1</v>
      </c>
      <c r="N113" s="3">
        <v>10</v>
      </c>
      <c r="O113" s="3" t="s">
        <v>26</v>
      </c>
      <c r="P113" s="3">
        <v>10</v>
      </c>
      <c r="Q113" s="3" t="s">
        <v>2</v>
      </c>
      <c r="R113" s="3">
        <v>5</v>
      </c>
      <c r="S113" s="9">
        <v>1</v>
      </c>
      <c r="T113" s="11">
        <v>3.72</v>
      </c>
      <c r="U113" s="13">
        <v>2.7</v>
      </c>
    </row>
    <row r="114" spans="1:21" x14ac:dyDescent="0.25">
      <c r="A114" s="3" t="s">
        <v>25</v>
      </c>
      <c r="B114" s="3" t="s">
        <v>88</v>
      </c>
      <c r="C114" s="3" t="s">
        <v>24</v>
      </c>
      <c r="D114" s="3">
        <v>1</v>
      </c>
      <c r="E114" s="3">
        <v>0</v>
      </c>
      <c r="G114" s="3">
        <v>1</v>
      </c>
      <c r="N114" s="3">
        <v>10</v>
      </c>
      <c r="O114" s="3" t="s">
        <v>26</v>
      </c>
      <c r="P114" s="3">
        <v>10</v>
      </c>
      <c r="Q114" s="3" t="s">
        <v>2</v>
      </c>
      <c r="R114" s="3">
        <v>5</v>
      </c>
      <c r="S114" s="9">
        <v>0.31</v>
      </c>
      <c r="T114" s="11">
        <v>0</v>
      </c>
      <c r="U114" s="13">
        <v>0</v>
      </c>
    </row>
    <row r="115" spans="1:21" x14ac:dyDescent="0.25">
      <c r="A115" s="3" t="s">
        <v>25</v>
      </c>
      <c r="B115" s="3" t="s">
        <v>88</v>
      </c>
      <c r="C115" s="3" t="s">
        <v>24</v>
      </c>
      <c r="D115" s="3">
        <v>1</v>
      </c>
      <c r="E115" s="3">
        <v>0</v>
      </c>
      <c r="G115" s="3">
        <v>1</v>
      </c>
      <c r="N115" s="3">
        <v>10</v>
      </c>
      <c r="O115" s="3" t="s">
        <v>26</v>
      </c>
      <c r="P115" s="3">
        <v>10</v>
      </c>
      <c r="Q115" s="3" t="s">
        <v>2</v>
      </c>
      <c r="R115" s="3">
        <v>5</v>
      </c>
      <c r="S115" s="9">
        <v>0</v>
      </c>
      <c r="T115" s="11">
        <v>0</v>
      </c>
      <c r="U115" s="13">
        <v>0</v>
      </c>
    </row>
    <row r="116" spans="1:21" x14ac:dyDescent="0.25">
      <c r="A116" s="3" t="s">
        <v>25</v>
      </c>
      <c r="B116" s="3" t="s">
        <v>88</v>
      </c>
      <c r="C116" s="3" t="s">
        <v>16</v>
      </c>
      <c r="D116" s="3">
        <v>3</v>
      </c>
      <c r="E116" s="3">
        <v>0</v>
      </c>
      <c r="G116" s="3">
        <v>1</v>
      </c>
      <c r="N116" s="3">
        <v>10</v>
      </c>
      <c r="O116" s="3" t="s">
        <v>26</v>
      </c>
      <c r="P116" s="3">
        <v>10</v>
      </c>
      <c r="Q116" s="3" t="s">
        <v>2</v>
      </c>
      <c r="R116" s="3">
        <v>5</v>
      </c>
      <c r="S116" s="9">
        <v>2.6799999999999997</v>
      </c>
      <c r="T116" s="11">
        <v>3.26</v>
      </c>
      <c r="U116" s="13">
        <v>4</v>
      </c>
    </row>
    <row r="117" spans="1:21" x14ac:dyDescent="0.25">
      <c r="A117" s="3" t="s">
        <v>25</v>
      </c>
      <c r="B117" s="3" t="s">
        <v>88</v>
      </c>
      <c r="C117" s="3" t="s">
        <v>16</v>
      </c>
      <c r="D117" s="3">
        <v>3</v>
      </c>
      <c r="E117" s="3">
        <v>0</v>
      </c>
      <c r="G117" s="3">
        <v>1</v>
      </c>
      <c r="N117" s="3">
        <v>10</v>
      </c>
      <c r="O117" s="3" t="s">
        <v>26</v>
      </c>
      <c r="P117" s="3">
        <v>10</v>
      </c>
      <c r="Q117" s="3" t="s">
        <v>2</v>
      </c>
      <c r="R117" s="3">
        <v>5</v>
      </c>
      <c r="S117" s="9">
        <v>0.82000000000000006</v>
      </c>
      <c r="T117" s="11">
        <v>1</v>
      </c>
      <c r="U117" s="13">
        <v>1.4</v>
      </c>
    </row>
    <row r="118" spans="1:21" x14ac:dyDescent="0.25">
      <c r="A118" s="3" t="s">
        <v>25</v>
      </c>
      <c r="B118" s="3" t="s">
        <v>88</v>
      </c>
      <c r="C118" s="3" t="s">
        <v>16</v>
      </c>
      <c r="D118" s="3">
        <v>3</v>
      </c>
      <c r="E118" s="3">
        <v>0</v>
      </c>
      <c r="G118" s="3">
        <v>1</v>
      </c>
      <c r="N118" s="3">
        <v>10</v>
      </c>
      <c r="O118" s="3" t="s">
        <v>26</v>
      </c>
      <c r="P118" s="3">
        <v>10</v>
      </c>
      <c r="Q118" s="3" t="s">
        <v>2</v>
      </c>
      <c r="R118" s="3">
        <v>5</v>
      </c>
      <c r="S118" s="9">
        <v>2.82</v>
      </c>
      <c r="T118" s="11">
        <v>6.55</v>
      </c>
      <c r="U118" s="13">
        <v>1.9600000000000002</v>
      </c>
    </row>
    <row r="119" spans="1:21" x14ac:dyDescent="0.25">
      <c r="A119" s="3" t="s">
        <v>25</v>
      </c>
      <c r="B119" s="3" t="s">
        <v>88</v>
      </c>
      <c r="C119" s="3" t="s">
        <v>16</v>
      </c>
      <c r="D119" s="3">
        <v>3</v>
      </c>
      <c r="E119" s="3">
        <v>0</v>
      </c>
      <c r="G119" s="3">
        <v>1</v>
      </c>
      <c r="N119" s="3">
        <v>10</v>
      </c>
      <c r="O119" s="3" t="s">
        <v>26</v>
      </c>
      <c r="P119" s="3">
        <v>10</v>
      </c>
      <c r="Q119" s="3" t="s">
        <v>2</v>
      </c>
      <c r="R119" s="3">
        <v>5</v>
      </c>
      <c r="S119" s="9">
        <v>5.2799999999999994</v>
      </c>
      <c r="T119" s="11">
        <v>12.55</v>
      </c>
      <c r="U119" s="13">
        <v>4.3540000000000001</v>
      </c>
    </row>
    <row r="120" spans="1:21" x14ac:dyDescent="0.25">
      <c r="A120" s="3" t="s">
        <v>25</v>
      </c>
      <c r="B120" s="3" t="s">
        <v>88</v>
      </c>
      <c r="C120" s="3" t="s">
        <v>16</v>
      </c>
      <c r="D120" s="3">
        <v>3</v>
      </c>
      <c r="E120" s="3">
        <v>1</v>
      </c>
      <c r="G120" s="3">
        <v>1</v>
      </c>
      <c r="N120" s="3">
        <v>10</v>
      </c>
      <c r="O120" s="3" t="s">
        <v>26</v>
      </c>
      <c r="P120" s="3">
        <v>10</v>
      </c>
      <c r="Q120" s="3" t="s">
        <v>2</v>
      </c>
      <c r="R120" s="3">
        <v>5</v>
      </c>
      <c r="S120" s="9">
        <v>6.68</v>
      </c>
      <c r="T120" s="11">
        <v>20.54</v>
      </c>
      <c r="U120" s="13">
        <v>6.032</v>
      </c>
    </row>
    <row r="121" spans="1:21" x14ac:dyDescent="0.25">
      <c r="A121" s="3" t="s">
        <v>25</v>
      </c>
      <c r="B121" s="3" t="s">
        <v>88</v>
      </c>
      <c r="C121" s="3" t="s">
        <v>16</v>
      </c>
      <c r="D121" s="3">
        <v>3</v>
      </c>
      <c r="E121" s="3">
        <v>0</v>
      </c>
      <c r="G121" s="3">
        <v>1</v>
      </c>
      <c r="N121" s="3">
        <v>10</v>
      </c>
      <c r="O121" s="3" t="s">
        <v>26</v>
      </c>
      <c r="P121" s="3">
        <v>10</v>
      </c>
      <c r="Q121" s="3" t="s">
        <v>2</v>
      </c>
      <c r="R121" s="3">
        <v>5</v>
      </c>
      <c r="S121" s="9">
        <v>1</v>
      </c>
      <c r="T121" s="11">
        <v>1</v>
      </c>
      <c r="U121" s="13">
        <v>0.5</v>
      </c>
    </row>
    <row r="122" spans="1:21" x14ac:dyDescent="0.25">
      <c r="A122" s="3" t="s">
        <v>25</v>
      </c>
      <c r="B122" s="3" t="s">
        <v>88</v>
      </c>
      <c r="C122" s="3" t="s">
        <v>16</v>
      </c>
      <c r="D122" s="3">
        <v>3</v>
      </c>
      <c r="E122" s="3">
        <v>0</v>
      </c>
      <c r="G122" s="3">
        <v>1</v>
      </c>
      <c r="N122" s="3">
        <v>10</v>
      </c>
      <c r="O122" s="3" t="s">
        <v>26</v>
      </c>
      <c r="P122" s="3">
        <v>10</v>
      </c>
      <c r="Q122" s="3" t="s">
        <v>2</v>
      </c>
      <c r="R122" s="3">
        <v>5</v>
      </c>
      <c r="S122" s="9">
        <v>1</v>
      </c>
      <c r="T122" s="11">
        <v>1.31</v>
      </c>
      <c r="U122" s="13">
        <v>0.6</v>
      </c>
    </row>
    <row r="123" spans="1:21" x14ac:dyDescent="0.25">
      <c r="A123" s="3" t="s">
        <v>25</v>
      </c>
      <c r="B123" s="3" t="s">
        <v>88</v>
      </c>
      <c r="C123" s="3" t="s">
        <v>16</v>
      </c>
      <c r="D123" s="3">
        <v>3</v>
      </c>
      <c r="E123" s="3">
        <v>1</v>
      </c>
      <c r="G123" s="3">
        <v>1</v>
      </c>
      <c r="N123" s="3">
        <v>10</v>
      </c>
      <c r="O123" s="3" t="s">
        <v>26</v>
      </c>
      <c r="P123" s="3">
        <v>10</v>
      </c>
      <c r="Q123" s="3" t="s">
        <v>2</v>
      </c>
      <c r="R123" s="3">
        <v>5</v>
      </c>
      <c r="S123" s="9">
        <v>7.6899999999999995</v>
      </c>
      <c r="T123" s="11">
        <v>36.979999999999997</v>
      </c>
      <c r="U123" s="13">
        <v>10.934000000000001</v>
      </c>
    </row>
    <row r="124" spans="1:21" x14ac:dyDescent="0.25">
      <c r="A124" s="3" t="s">
        <v>25</v>
      </c>
      <c r="B124" s="3" t="s">
        <v>88</v>
      </c>
      <c r="C124" s="3" t="s">
        <v>16</v>
      </c>
      <c r="D124" s="3">
        <v>3</v>
      </c>
      <c r="E124" s="3">
        <v>0</v>
      </c>
      <c r="G124" s="3">
        <v>1</v>
      </c>
      <c r="N124" s="3">
        <v>10</v>
      </c>
      <c r="O124" s="3" t="s">
        <v>26</v>
      </c>
      <c r="P124" s="3">
        <v>10</v>
      </c>
      <c r="Q124" s="3" t="s">
        <v>2</v>
      </c>
      <c r="R124" s="3">
        <v>5</v>
      </c>
      <c r="S124" s="9">
        <v>2.0499999999999998</v>
      </c>
      <c r="T124" s="11">
        <v>0.16</v>
      </c>
      <c r="U124" s="13">
        <v>0.6</v>
      </c>
    </row>
    <row r="125" spans="1:21" x14ac:dyDescent="0.25">
      <c r="A125" s="3" t="s">
        <v>25</v>
      </c>
      <c r="B125" s="3" t="s">
        <v>88</v>
      </c>
      <c r="C125" s="3" t="s">
        <v>19</v>
      </c>
      <c r="D125" s="3">
        <v>4</v>
      </c>
      <c r="E125" s="3">
        <v>1</v>
      </c>
      <c r="G125" s="3">
        <v>1</v>
      </c>
      <c r="N125" s="3">
        <v>10</v>
      </c>
      <c r="O125" s="3" t="s">
        <v>26</v>
      </c>
      <c r="P125" s="3">
        <v>10</v>
      </c>
      <c r="Q125" s="3" t="s">
        <v>2</v>
      </c>
      <c r="R125" s="3">
        <v>5</v>
      </c>
      <c r="S125" s="9">
        <v>3.5</v>
      </c>
      <c r="T125" s="11">
        <v>14.33</v>
      </c>
      <c r="U125" s="13">
        <v>3.12</v>
      </c>
    </row>
    <row r="126" spans="1:21" x14ac:dyDescent="0.25">
      <c r="A126" s="3" t="s">
        <v>25</v>
      </c>
      <c r="B126" s="3" t="s">
        <v>88</v>
      </c>
      <c r="C126" s="3" t="s">
        <v>19</v>
      </c>
      <c r="D126" s="3">
        <v>4</v>
      </c>
      <c r="E126" s="3">
        <v>1</v>
      </c>
      <c r="G126" s="3">
        <v>1</v>
      </c>
      <c r="N126" s="3">
        <v>10</v>
      </c>
      <c r="O126" s="3" t="s">
        <v>26</v>
      </c>
      <c r="P126" s="3">
        <v>10</v>
      </c>
      <c r="Q126" s="3" t="s">
        <v>2</v>
      </c>
      <c r="R126" s="3">
        <v>5</v>
      </c>
      <c r="S126" s="9">
        <v>4.87</v>
      </c>
      <c r="T126" s="11">
        <v>2.62</v>
      </c>
      <c r="U126" s="13">
        <v>1.46</v>
      </c>
    </row>
    <row r="127" spans="1:21" x14ac:dyDescent="0.25">
      <c r="A127" s="3" t="s">
        <v>25</v>
      </c>
      <c r="B127" s="3" t="s">
        <v>88</v>
      </c>
      <c r="C127" s="3" t="s">
        <v>19</v>
      </c>
      <c r="D127" s="3">
        <v>4</v>
      </c>
      <c r="E127" s="3">
        <v>0</v>
      </c>
      <c r="G127" s="3">
        <v>1</v>
      </c>
      <c r="N127" s="3">
        <v>10</v>
      </c>
      <c r="O127" s="3" t="s">
        <v>26</v>
      </c>
      <c r="P127" s="3">
        <v>10</v>
      </c>
      <c r="Q127" s="3" t="s">
        <v>2</v>
      </c>
      <c r="R127" s="3">
        <v>5</v>
      </c>
      <c r="S127" s="9">
        <v>0</v>
      </c>
      <c r="T127" s="11">
        <v>0</v>
      </c>
      <c r="U127" s="13">
        <v>0</v>
      </c>
    </row>
    <row r="128" spans="1:21" x14ac:dyDescent="0.25">
      <c r="A128" s="3" t="s">
        <v>25</v>
      </c>
      <c r="B128" s="3" t="s">
        <v>88</v>
      </c>
      <c r="C128" s="3" t="s">
        <v>19</v>
      </c>
      <c r="D128" s="3">
        <v>4</v>
      </c>
      <c r="E128" s="3">
        <v>0</v>
      </c>
      <c r="G128" s="3">
        <v>1</v>
      </c>
      <c r="N128" s="3">
        <v>10</v>
      </c>
      <c r="O128" s="3" t="s">
        <v>26</v>
      </c>
      <c r="P128" s="3">
        <v>10</v>
      </c>
      <c r="Q128" s="3" t="s">
        <v>2</v>
      </c>
      <c r="R128" s="3">
        <v>5</v>
      </c>
      <c r="S128" s="9">
        <v>3.92</v>
      </c>
      <c r="T128" s="11">
        <v>7.12</v>
      </c>
      <c r="U128" s="13">
        <v>7.9329999999999998</v>
      </c>
    </row>
    <row r="129" spans="1:21" x14ac:dyDescent="0.25">
      <c r="A129" s="3" t="s">
        <v>25</v>
      </c>
      <c r="B129" s="3" t="s">
        <v>88</v>
      </c>
      <c r="C129" s="3" t="s">
        <v>19</v>
      </c>
      <c r="D129" s="3">
        <v>4</v>
      </c>
      <c r="E129" s="3">
        <v>0</v>
      </c>
      <c r="G129" s="3">
        <v>1</v>
      </c>
      <c r="N129" s="3">
        <v>10</v>
      </c>
      <c r="O129" s="3" t="s">
        <v>26</v>
      </c>
      <c r="P129" s="3">
        <v>10</v>
      </c>
      <c r="Q129" s="3" t="s">
        <v>2</v>
      </c>
      <c r="R129" s="3">
        <v>5</v>
      </c>
      <c r="S129" s="9">
        <v>1</v>
      </c>
      <c r="T129" s="11">
        <v>0.25</v>
      </c>
      <c r="U129" s="13">
        <v>0</v>
      </c>
    </row>
    <row r="130" spans="1:21" x14ac:dyDescent="0.25">
      <c r="A130" s="3" t="s">
        <v>25</v>
      </c>
      <c r="B130" s="3" t="s">
        <v>88</v>
      </c>
      <c r="C130" s="3" t="s">
        <v>19</v>
      </c>
      <c r="D130" s="3">
        <v>4</v>
      </c>
      <c r="E130" s="3">
        <v>0</v>
      </c>
      <c r="G130" s="3">
        <v>1</v>
      </c>
      <c r="N130" s="3">
        <v>10</v>
      </c>
      <c r="O130" s="3" t="s">
        <v>26</v>
      </c>
      <c r="P130" s="3">
        <v>10</v>
      </c>
      <c r="Q130" s="3" t="s">
        <v>2</v>
      </c>
      <c r="R130" s="3">
        <v>5</v>
      </c>
      <c r="S130" s="9">
        <v>2.1199999999999997</v>
      </c>
      <c r="T130" s="11">
        <v>3.95</v>
      </c>
      <c r="U130" s="13">
        <v>2.2600000000000002</v>
      </c>
    </row>
    <row r="131" spans="1:21" x14ac:dyDescent="0.25">
      <c r="A131" s="3" t="s">
        <v>25</v>
      </c>
      <c r="B131" s="3" t="s">
        <v>88</v>
      </c>
      <c r="C131" s="3" t="s">
        <v>18</v>
      </c>
      <c r="D131" s="3">
        <v>2</v>
      </c>
      <c r="E131" s="3">
        <v>0</v>
      </c>
      <c r="G131" s="3">
        <v>1</v>
      </c>
      <c r="N131" s="3">
        <v>10</v>
      </c>
      <c r="O131" s="3" t="s">
        <v>26</v>
      </c>
      <c r="P131" s="3">
        <v>10</v>
      </c>
      <c r="Q131" s="3" t="s">
        <v>2</v>
      </c>
      <c r="R131" s="3">
        <v>5</v>
      </c>
      <c r="S131" s="9">
        <v>0</v>
      </c>
      <c r="T131" s="11">
        <v>0</v>
      </c>
      <c r="U131" s="13">
        <v>0</v>
      </c>
    </row>
    <row r="132" spans="1:21" x14ac:dyDescent="0.25">
      <c r="A132" s="3" t="s">
        <v>25</v>
      </c>
      <c r="B132" s="3" t="s">
        <v>88</v>
      </c>
      <c r="C132" s="3" t="s">
        <v>18</v>
      </c>
      <c r="D132" s="3">
        <v>2</v>
      </c>
      <c r="E132" s="3">
        <v>0</v>
      </c>
      <c r="G132" s="3">
        <v>1</v>
      </c>
      <c r="N132" s="3">
        <v>10</v>
      </c>
      <c r="O132" s="3" t="s">
        <v>26</v>
      </c>
      <c r="P132" s="3">
        <v>10</v>
      </c>
      <c r="Q132" s="3" t="s">
        <v>2</v>
      </c>
      <c r="R132" s="3">
        <v>5</v>
      </c>
      <c r="S132" s="9">
        <v>1</v>
      </c>
      <c r="T132" s="11">
        <v>5.46</v>
      </c>
      <c r="U132" s="13">
        <v>1.298</v>
      </c>
    </row>
    <row r="133" spans="1:21" x14ac:dyDescent="0.25">
      <c r="A133" s="3" t="s">
        <v>25</v>
      </c>
      <c r="B133" s="3" t="s">
        <v>88</v>
      </c>
      <c r="C133" s="3" t="s">
        <v>18</v>
      </c>
      <c r="D133" s="3">
        <v>2</v>
      </c>
      <c r="E133" s="3">
        <v>0</v>
      </c>
      <c r="G133" s="3">
        <v>1</v>
      </c>
      <c r="N133" s="3">
        <v>10</v>
      </c>
      <c r="O133" s="3" t="s">
        <v>26</v>
      </c>
      <c r="P133" s="3">
        <v>10</v>
      </c>
      <c r="Q133" s="3" t="s">
        <v>2</v>
      </c>
      <c r="R133" s="3">
        <v>5</v>
      </c>
      <c r="S133" s="9">
        <v>0.77</v>
      </c>
      <c r="T133" s="11">
        <v>2.2200000000000002</v>
      </c>
      <c r="U133" s="13">
        <v>0</v>
      </c>
    </row>
    <row r="134" spans="1:21" x14ac:dyDescent="0.25">
      <c r="A134" s="3" t="s">
        <v>25</v>
      </c>
      <c r="B134" s="3" t="s">
        <v>88</v>
      </c>
      <c r="C134" s="3" t="s">
        <v>18</v>
      </c>
      <c r="D134" s="3">
        <v>2</v>
      </c>
      <c r="E134" s="3">
        <v>0</v>
      </c>
      <c r="G134" s="3">
        <v>1</v>
      </c>
      <c r="N134" s="3">
        <v>10</v>
      </c>
      <c r="O134" s="3" t="s">
        <v>26</v>
      </c>
      <c r="P134" s="3">
        <v>10</v>
      </c>
      <c r="Q134" s="3" t="s">
        <v>2</v>
      </c>
      <c r="R134" s="3">
        <v>5</v>
      </c>
      <c r="S134" s="9">
        <v>1.67</v>
      </c>
      <c r="T134" s="11">
        <v>1.31</v>
      </c>
      <c r="U134" s="13">
        <v>1.2000000000000002</v>
      </c>
    </row>
    <row r="135" spans="1:21" x14ac:dyDescent="0.25">
      <c r="A135" s="3" t="s">
        <v>25</v>
      </c>
      <c r="B135" s="3" t="s">
        <v>88</v>
      </c>
      <c r="C135" s="3" t="s">
        <v>18</v>
      </c>
      <c r="D135" s="3">
        <v>2</v>
      </c>
      <c r="E135" s="3">
        <v>0</v>
      </c>
      <c r="G135" s="3">
        <v>1</v>
      </c>
      <c r="N135" s="3">
        <v>10</v>
      </c>
      <c r="O135" s="3" t="s">
        <v>26</v>
      </c>
      <c r="P135" s="3">
        <v>10</v>
      </c>
      <c r="Q135" s="3" t="s">
        <v>2</v>
      </c>
      <c r="R135" s="3">
        <v>5</v>
      </c>
      <c r="S135" s="9">
        <v>4.5599999999999996</v>
      </c>
      <c r="T135" s="11">
        <v>8.3000000000000007</v>
      </c>
      <c r="U135" s="13">
        <v>8.02</v>
      </c>
    </row>
    <row r="136" spans="1:21" x14ac:dyDescent="0.25">
      <c r="A136" s="3" t="s">
        <v>25</v>
      </c>
      <c r="B136" s="3" t="s">
        <v>88</v>
      </c>
      <c r="C136" s="3" t="s">
        <v>18</v>
      </c>
      <c r="D136" s="3">
        <v>2</v>
      </c>
      <c r="E136" s="3">
        <v>0</v>
      </c>
      <c r="G136" s="3">
        <v>1</v>
      </c>
      <c r="N136" s="3">
        <v>10</v>
      </c>
      <c r="O136" s="3" t="s">
        <v>26</v>
      </c>
      <c r="P136" s="3">
        <v>10</v>
      </c>
      <c r="Q136" s="3" t="s">
        <v>2</v>
      </c>
      <c r="R136" s="3">
        <v>5</v>
      </c>
      <c r="S136" s="9">
        <v>0.36</v>
      </c>
      <c r="T136" s="11">
        <v>1</v>
      </c>
      <c r="U136" s="13">
        <v>0.6</v>
      </c>
    </row>
    <row r="137" spans="1:21" x14ac:dyDescent="0.25">
      <c r="A137" s="3" t="s">
        <v>25</v>
      </c>
      <c r="B137" s="3" t="s">
        <v>88</v>
      </c>
      <c r="C137" s="3" t="s">
        <v>18</v>
      </c>
      <c r="D137" s="3">
        <v>2</v>
      </c>
      <c r="E137" s="3">
        <v>0</v>
      </c>
      <c r="G137" s="3">
        <v>1</v>
      </c>
      <c r="N137" s="3">
        <v>10</v>
      </c>
      <c r="O137" s="3" t="s">
        <v>26</v>
      </c>
      <c r="P137" s="3">
        <v>10</v>
      </c>
      <c r="Q137" s="3" t="s">
        <v>2</v>
      </c>
      <c r="R137" s="3">
        <v>5</v>
      </c>
      <c r="S137" s="9">
        <v>3.7699999999999996</v>
      </c>
      <c r="T137" s="11">
        <v>9.8699999999999992</v>
      </c>
      <c r="U137" s="13">
        <v>6.9339999999999993</v>
      </c>
    </row>
    <row r="138" spans="1:21" x14ac:dyDescent="0.25">
      <c r="A138" s="3" t="s">
        <v>25</v>
      </c>
      <c r="B138" s="3" t="s">
        <v>88</v>
      </c>
      <c r="C138" s="3" t="s">
        <v>24</v>
      </c>
      <c r="D138" s="3">
        <v>1</v>
      </c>
      <c r="E138" s="3">
        <v>0</v>
      </c>
      <c r="G138" s="3">
        <v>1</v>
      </c>
      <c r="N138" s="3">
        <v>10</v>
      </c>
      <c r="O138" s="3" t="s">
        <v>26</v>
      </c>
      <c r="P138" s="3">
        <v>10</v>
      </c>
      <c r="Q138" s="3" t="s">
        <v>2</v>
      </c>
      <c r="R138" s="3">
        <v>5</v>
      </c>
      <c r="S138" s="9">
        <v>1</v>
      </c>
      <c r="T138" s="11">
        <v>0.35</v>
      </c>
      <c r="U138" s="13">
        <v>1.32</v>
      </c>
    </row>
    <row r="139" spans="1:21" x14ac:dyDescent="0.25">
      <c r="A139" s="3" t="s">
        <v>25</v>
      </c>
      <c r="B139" s="3" t="s">
        <v>88</v>
      </c>
      <c r="C139" s="3" t="s">
        <v>16</v>
      </c>
      <c r="D139" s="3">
        <v>3</v>
      </c>
      <c r="E139" s="3">
        <v>1</v>
      </c>
      <c r="G139" s="3">
        <v>1</v>
      </c>
      <c r="N139" s="3">
        <v>10</v>
      </c>
      <c r="O139" s="3" t="s">
        <v>26</v>
      </c>
      <c r="P139" s="3">
        <v>10</v>
      </c>
      <c r="Q139" s="3" t="s">
        <v>2</v>
      </c>
      <c r="R139" s="3">
        <v>5</v>
      </c>
      <c r="S139" s="9">
        <v>3.2699999999999996</v>
      </c>
      <c r="T139" s="11">
        <v>8</v>
      </c>
      <c r="U139" s="13">
        <v>0</v>
      </c>
    </row>
    <row r="140" spans="1:21" x14ac:dyDescent="0.25">
      <c r="A140" s="3" t="s">
        <v>25</v>
      </c>
      <c r="B140" s="3" t="s">
        <v>88</v>
      </c>
      <c r="C140" s="3" t="s">
        <v>16</v>
      </c>
      <c r="D140" s="3">
        <v>3</v>
      </c>
      <c r="E140" s="3">
        <v>0</v>
      </c>
      <c r="G140" s="3">
        <v>1</v>
      </c>
      <c r="N140" s="3">
        <v>10</v>
      </c>
      <c r="O140" s="3" t="s">
        <v>26</v>
      </c>
      <c r="P140" s="3">
        <v>10</v>
      </c>
      <c r="Q140" s="3" t="s">
        <v>2</v>
      </c>
      <c r="R140" s="3">
        <v>5</v>
      </c>
      <c r="S140" s="9">
        <v>1</v>
      </c>
      <c r="T140" s="11">
        <v>0.09</v>
      </c>
      <c r="U140" s="13">
        <v>0.5</v>
      </c>
    </row>
    <row r="141" spans="1:21" x14ac:dyDescent="0.25">
      <c r="A141" s="3" t="s">
        <v>25</v>
      </c>
      <c r="B141" s="3" t="s">
        <v>88</v>
      </c>
      <c r="C141" s="3" t="s">
        <v>16</v>
      </c>
      <c r="D141" s="3">
        <v>3</v>
      </c>
      <c r="E141" s="3">
        <v>0</v>
      </c>
      <c r="G141" s="3">
        <v>1</v>
      </c>
      <c r="N141" s="3">
        <v>10</v>
      </c>
      <c r="O141" s="3" t="s">
        <v>26</v>
      </c>
      <c r="P141" s="3">
        <v>10</v>
      </c>
      <c r="Q141" s="3" t="s">
        <v>2</v>
      </c>
      <c r="R141" s="3">
        <v>5</v>
      </c>
      <c r="S141" s="9">
        <v>0.29000000000000004</v>
      </c>
      <c r="T141" s="11">
        <v>1.31</v>
      </c>
      <c r="U141" s="13">
        <v>1.3320000000000001</v>
      </c>
    </row>
    <row r="142" spans="1:21" x14ac:dyDescent="0.25">
      <c r="A142" s="3" t="s">
        <v>25</v>
      </c>
      <c r="B142" s="3" t="s">
        <v>88</v>
      </c>
      <c r="C142" s="3" t="s">
        <v>16</v>
      </c>
      <c r="D142" s="3">
        <v>3</v>
      </c>
      <c r="E142" s="3">
        <v>0</v>
      </c>
      <c r="G142" s="3">
        <v>1</v>
      </c>
      <c r="N142" s="3">
        <v>10</v>
      </c>
      <c r="O142" s="3" t="s">
        <v>26</v>
      </c>
      <c r="P142" s="3">
        <v>10</v>
      </c>
      <c r="Q142" s="3" t="s">
        <v>2</v>
      </c>
      <c r="R142" s="3">
        <v>5</v>
      </c>
      <c r="S142" s="9">
        <v>2.57</v>
      </c>
      <c r="T142" s="11">
        <v>0.46</v>
      </c>
      <c r="U142" s="13">
        <v>0.6</v>
      </c>
    </row>
    <row r="143" spans="1:21" x14ac:dyDescent="0.25">
      <c r="A143" s="3" t="s">
        <v>25</v>
      </c>
      <c r="B143" s="3" t="s">
        <v>88</v>
      </c>
      <c r="C143" s="3" t="s">
        <v>16</v>
      </c>
      <c r="D143" s="3">
        <v>3</v>
      </c>
      <c r="E143" s="3">
        <v>0</v>
      </c>
      <c r="G143" s="3">
        <v>1</v>
      </c>
      <c r="N143" s="3">
        <v>10</v>
      </c>
      <c r="O143" s="3" t="s">
        <v>26</v>
      </c>
      <c r="P143" s="3">
        <v>10</v>
      </c>
      <c r="Q143" s="3" t="s">
        <v>2</v>
      </c>
      <c r="R143" s="3">
        <v>5</v>
      </c>
      <c r="S143" s="9">
        <v>2.9499999999999997</v>
      </c>
      <c r="T143" s="11">
        <v>7.12</v>
      </c>
      <c r="U143" s="13">
        <v>1.6180000000000001</v>
      </c>
    </row>
    <row r="144" spans="1:21" x14ac:dyDescent="0.25">
      <c r="A144" s="3" t="s">
        <v>25</v>
      </c>
      <c r="B144" s="3" t="s">
        <v>88</v>
      </c>
      <c r="C144" s="3" t="s">
        <v>19</v>
      </c>
      <c r="D144" s="3">
        <v>4</v>
      </c>
      <c r="E144" s="3">
        <v>0</v>
      </c>
      <c r="G144" s="3">
        <v>1</v>
      </c>
      <c r="N144" s="3">
        <v>10</v>
      </c>
      <c r="O144" s="3" t="s">
        <v>26</v>
      </c>
      <c r="P144" s="3">
        <v>10</v>
      </c>
      <c r="Q144" s="3" t="s">
        <v>2</v>
      </c>
      <c r="R144" s="3">
        <v>5</v>
      </c>
      <c r="S144" s="9">
        <v>1</v>
      </c>
      <c r="T144" s="11">
        <v>0</v>
      </c>
      <c r="U144" s="13">
        <v>0</v>
      </c>
    </row>
    <row r="145" spans="1:21" x14ac:dyDescent="0.25">
      <c r="A145" s="3" t="s">
        <v>25</v>
      </c>
      <c r="B145" s="3" t="s">
        <v>88</v>
      </c>
      <c r="C145" s="3" t="s">
        <v>19</v>
      </c>
      <c r="D145" s="3">
        <v>4</v>
      </c>
      <c r="E145" s="3">
        <v>1</v>
      </c>
      <c r="G145" s="3">
        <v>1</v>
      </c>
      <c r="N145" s="3">
        <v>10</v>
      </c>
      <c r="O145" s="3" t="s">
        <v>26</v>
      </c>
      <c r="P145" s="3">
        <v>10</v>
      </c>
      <c r="Q145" s="3" t="s">
        <v>2</v>
      </c>
      <c r="R145" s="3">
        <v>5</v>
      </c>
      <c r="S145" s="9">
        <v>1</v>
      </c>
      <c r="T145" s="11">
        <v>0.59</v>
      </c>
      <c r="U145" s="13">
        <v>0</v>
      </c>
    </row>
    <row r="146" spans="1:21" x14ac:dyDescent="0.25">
      <c r="A146" s="3" t="s">
        <v>25</v>
      </c>
      <c r="B146" s="3" t="s">
        <v>88</v>
      </c>
      <c r="C146" s="3" t="s">
        <v>19</v>
      </c>
      <c r="D146" s="3">
        <v>4</v>
      </c>
      <c r="E146" s="3">
        <v>0</v>
      </c>
      <c r="G146" s="3">
        <v>1</v>
      </c>
      <c r="N146" s="3">
        <v>10</v>
      </c>
      <c r="O146" s="3" t="s">
        <v>26</v>
      </c>
      <c r="P146" s="3">
        <v>10</v>
      </c>
      <c r="Q146" s="3" t="s">
        <v>2</v>
      </c>
      <c r="R146" s="3">
        <v>5</v>
      </c>
      <c r="S146" s="9">
        <v>1</v>
      </c>
      <c r="T146" s="11">
        <v>0.59</v>
      </c>
      <c r="U146" s="13">
        <v>0.5</v>
      </c>
    </row>
    <row r="147" spans="1:21" x14ac:dyDescent="0.25">
      <c r="A147" s="3" t="s">
        <v>25</v>
      </c>
      <c r="B147" s="3" t="s">
        <v>88</v>
      </c>
      <c r="C147" s="3" t="s">
        <v>19</v>
      </c>
      <c r="D147" s="3">
        <v>4</v>
      </c>
      <c r="E147" s="3">
        <v>0</v>
      </c>
      <c r="G147" s="3">
        <v>1</v>
      </c>
      <c r="N147" s="3">
        <v>10</v>
      </c>
      <c r="O147" s="3" t="s">
        <v>26</v>
      </c>
      <c r="P147" s="3">
        <v>10</v>
      </c>
      <c r="Q147" s="3" t="s">
        <v>2</v>
      </c>
      <c r="R147" s="3">
        <v>5</v>
      </c>
      <c r="S147" s="9">
        <v>2.13</v>
      </c>
      <c r="T147" s="11">
        <v>1.1499999999999999</v>
      </c>
      <c r="U147" s="13">
        <v>0.3</v>
      </c>
    </row>
    <row r="148" spans="1:21" x14ac:dyDescent="0.25">
      <c r="A148" s="3" t="s">
        <v>25</v>
      </c>
      <c r="B148" s="3" t="s">
        <v>88</v>
      </c>
      <c r="C148" s="3" t="s">
        <v>19</v>
      </c>
      <c r="D148" s="3">
        <v>4</v>
      </c>
      <c r="E148" s="3">
        <v>1</v>
      </c>
      <c r="G148" s="3">
        <v>1</v>
      </c>
      <c r="N148" s="3">
        <v>10</v>
      </c>
      <c r="O148" s="3" t="s">
        <v>26</v>
      </c>
      <c r="P148" s="3">
        <v>10</v>
      </c>
      <c r="Q148" s="3" t="s">
        <v>2</v>
      </c>
      <c r="R148" s="3">
        <v>5</v>
      </c>
      <c r="S148" s="9">
        <v>1</v>
      </c>
      <c r="T148" s="11">
        <v>0.35</v>
      </c>
      <c r="U148" s="13">
        <v>0</v>
      </c>
    </row>
    <row r="149" spans="1:21" x14ac:dyDescent="0.25">
      <c r="A149" s="3" t="s">
        <v>25</v>
      </c>
      <c r="B149" s="3" t="s">
        <v>88</v>
      </c>
      <c r="C149" s="3" t="s">
        <v>19</v>
      </c>
      <c r="D149" s="3">
        <v>4</v>
      </c>
      <c r="E149" s="3">
        <v>0</v>
      </c>
      <c r="G149" s="3">
        <v>1</v>
      </c>
      <c r="N149" s="3">
        <v>10</v>
      </c>
      <c r="O149" s="3" t="s">
        <v>26</v>
      </c>
      <c r="P149" s="3">
        <v>10</v>
      </c>
      <c r="Q149" s="3" t="s">
        <v>2</v>
      </c>
      <c r="R149" s="3">
        <v>5</v>
      </c>
      <c r="S149" s="9">
        <v>1</v>
      </c>
      <c r="T149" s="11">
        <v>0.25</v>
      </c>
      <c r="U149" s="13">
        <v>0</v>
      </c>
    </row>
    <row r="150" spans="1:21" x14ac:dyDescent="0.25">
      <c r="A150" s="3" t="s">
        <v>25</v>
      </c>
      <c r="B150" s="3" t="s">
        <v>88</v>
      </c>
      <c r="C150" s="3" t="s">
        <v>18</v>
      </c>
      <c r="D150" s="3">
        <v>2</v>
      </c>
      <c r="E150" s="3">
        <v>0</v>
      </c>
      <c r="G150" s="3">
        <v>1</v>
      </c>
      <c r="N150" s="3">
        <v>10</v>
      </c>
      <c r="O150" s="3" t="s">
        <v>26</v>
      </c>
      <c r="P150" s="3">
        <v>10</v>
      </c>
      <c r="Q150" s="3" t="s">
        <v>2</v>
      </c>
      <c r="R150" s="3">
        <v>5</v>
      </c>
      <c r="S150" s="9">
        <v>1</v>
      </c>
      <c r="T150" s="11">
        <v>0.16</v>
      </c>
      <c r="U150" s="13">
        <v>0</v>
      </c>
    </row>
    <row r="151" spans="1:21" x14ac:dyDescent="0.25">
      <c r="A151" s="3" t="s">
        <v>25</v>
      </c>
      <c r="B151" s="3" t="s">
        <v>88</v>
      </c>
      <c r="C151" s="3" t="s">
        <v>18</v>
      </c>
      <c r="D151" s="3">
        <v>2</v>
      </c>
      <c r="E151" s="3">
        <v>0</v>
      </c>
      <c r="G151" s="3">
        <v>1</v>
      </c>
      <c r="N151" s="3">
        <v>10</v>
      </c>
      <c r="O151" s="3" t="s">
        <v>26</v>
      </c>
      <c r="P151" s="3">
        <v>10</v>
      </c>
      <c r="Q151" s="3" t="s">
        <v>2</v>
      </c>
      <c r="R151" s="3">
        <v>5</v>
      </c>
      <c r="S151" s="9">
        <v>0.97</v>
      </c>
      <c r="T151" s="11">
        <v>0</v>
      </c>
      <c r="U151" s="13">
        <v>0</v>
      </c>
    </row>
    <row r="152" spans="1:21" x14ac:dyDescent="0.25">
      <c r="A152" s="3" t="s">
        <v>25</v>
      </c>
      <c r="B152" s="3" t="s">
        <v>88</v>
      </c>
      <c r="C152" s="3" t="s">
        <v>18</v>
      </c>
      <c r="D152" s="3">
        <v>2</v>
      </c>
      <c r="E152" s="3">
        <v>0</v>
      </c>
      <c r="G152" s="3">
        <v>1</v>
      </c>
      <c r="N152" s="3">
        <v>10</v>
      </c>
      <c r="O152" s="3" t="s">
        <v>26</v>
      </c>
      <c r="P152" s="3">
        <v>10</v>
      </c>
      <c r="Q152" s="3" t="s">
        <v>2</v>
      </c>
      <c r="R152" s="3">
        <v>5</v>
      </c>
      <c r="S152" s="9">
        <v>1.9</v>
      </c>
      <c r="T152" s="11">
        <v>0.59</v>
      </c>
      <c r="U152" s="13">
        <v>0.6</v>
      </c>
    </row>
    <row r="153" spans="1:21" x14ac:dyDescent="0.25">
      <c r="A153" s="3" t="s">
        <v>25</v>
      </c>
      <c r="B153" s="3" t="s">
        <v>88</v>
      </c>
      <c r="C153" s="3" t="s">
        <v>18</v>
      </c>
      <c r="D153" s="3">
        <v>2</v>
      </c>
      <c r="E153" s="3">
        <v>0</v>
      </c>
      <c r="G153" s="3">
        <v>1</v>
      </c>
      <c r="N153" s="3">
        <v>10</v>
      </c>
      <c r="O153" s="3" t="s">
        <v>26</v>
      </c>
      <c r="P153" s="3">
        <v>10</v>
      </c>
      <c r="Q153" s="3" t="s">
        <v>2</v>
      </c>
      <c r="R153" s="3">
        <v>5</v>
      </c>
      <c r="S153" s="9">
        <v>1</v>
      </c>
      <c r="T153" s="11">
        <v>0</v>
      </c>
      <c r="U153" s="13">
        <v>0</v>
      </c>
    </row>
    <row r="154" spans="1:21" x14ac:dyDescent="0.25">
      <c r="A154" s="3" t="s">
        <v>25</v>
      </c>
      <c r="B154" s="3" t="s">
        <v>88</v>
      </c>
      <c r="C154" s="3" t="s">
        <v>18</v>
      </c>
      <c r="D154" s="3">
        <v>2</v>
      </c>
      <c r="E154" s="3">
        <v>0</v>
      </c>
      <c r="G154" s="3">
        <v>1</v>
      </c>
      <c r="N154" s="3">
        <v>10</v>
      </c>
      <c r="O154" s="3" t="s">
        <v>26</v>
      </c>
      <c r="P154" s="3">
        <v>10</v>
      </c>
      <c r="Q154" s="3" t="s">
        <v>2</v>
      </c>
      <c r="R154" s="3">
        <v>5</v>
      </c>
      <c r="S154" s="9">
        <v>1.64</v>
      </c>
      <c r="T154" s="11">
        <v>0.25</v>
      </c>
      <c r="U154" s="13">
        <v>0</v>
      </c>
    </row>
    <row r="155" spans="1:21" x14ac:dyDescent="0.25">
      <c r="A155" s="3" t="s">
        <v>25</v>
      </c>
      <c r="B155" s="3" t="s">
        <v>88</v>
      </c>
      <c r="C155" s="3" t="s">
        <v>18</v>
      </c>
      <c r="D155" s="3">
        <v>2</v>
      </c>
      <c r="E155" s="3">
        <v>0</v>
      </c>
      <c r="G155" s="3">
        <v>1</v>
      </c>
      <c r="N155" s="3">
        <v>10</v>
      </c>
      <c r="O155" s="3" t="s">
        <v>26</v>
      </c>
      <c r="P155" s="3">
        <v>10</v>
      </c>
      <c r="Q155" s="3" t="s">
        <v>2</v>
      </c>
      <c r="R155" s="3">
        <v>5</v>
      </c>
      <c r="S155" s="9">
        <v>0.52</v>
      </c>
      <c r="T155" s="11">
        <v>0.09</v>
      </c>
      <c r="U155" s="13">
        <v>0</v>
      </c>
    </row>
    <row r="156" spans="1:21" x14ac:dyDescent="0.25">
      <c r="A156" s="3" t="s">
        <v>25</v>
      </c>
      <c r="B156" s="3" t="s">
        <v>88</v>
      </c>
      <c r="C156" s="3" t="s">
        <v>24</v>
      </c>
      <c r="D156" s="3">
        <v>1</v>
      </c>
      <c r="E156" s="3">
        <v>0</v>
      </c>
      <c r="G156" s="3">
        <v>1</v>
      </c>
      <c r="N156" s="3">
        <v>10</v>
      </c>
      <c r="O156" s="3" t="s">
        <v>26</v>
      </c>
      <c r="P156" s="3">
        <v>10</v>
      </c>
      <c r="Q156" s="3" t="s">
        <v>2</v>
      </c>
      <c r="R156" s="3">
        <v>5</v>
      </c>
      <c r="S156" s="9">
        <v>0</v>
      </c>
      <c r="T156" s="11">
        <v>0</v>
      </c>
      <c r="U156" s="13">
        <v>0</v>
      </c>
    </row>
    <row r="157" spans="1:21" x14ac:dyDescent="0.25">
      <c r="A157" s="3" t="s">
        <v>25</v>
      </c>
      <c r="B157" s="3" t="s">
        <v>88</v>
      </c>
      <c r="C157" s="3" t="s">
        <v>24</v>
      </c>
      <c r="D157" s="3">
        <v>1</v>
      </c>
      <c r="E157" s="3">
        <v>0</v>
      </c>
      <c r="G157" s="3">
        <v>1</v>
      </c>
      <c r="N157" s="3">
        <v>10</v>
      </c>
      <c r="O157" s="3" t="s">
        <v>26</v>
      </c>
      <c r="P157" s="3">
        <v>10</v>
      </c>
      <c r="Q157" s="3" t="s">
        <v>2</v>
      </c>
      <c r="R157" s="3">
        <v>5</v>
      </c>
      <c r="S157" s="9">
        <v>0.36</v>
      </c>
      <c r="T157" s="11">
        <v>0.25</v>
      </c>
      <c r="U157" s="13">
        <v>0</v>
      </c>
    </row>
    <row r="158" spans="1:21" x14ac:dyDescent="0.25">
      <c r="A158" s="3" t="s">
        <v>25</v>
      </c>
      <c r="B158" s="3" t="s">
        <v>88</v>
      </c>
      <c r="C158" s="3" t="s">
        <v>24</v>
      </c>
      <c r="D158" s="3">
        <v>1</v>
      </c>
      <c r="E158" s="3">
        <v>0</v>
      </c>
      <c r="G158" s="3">
        <v>1</v>
      </c>
      <c r="N158" s="3">
        <v>10</v>
      </c>
      <c r="O158" s="3" t="s">
        <v>26</v>
      </c>
      <c r="P158" s="3">
        <v>10</v>
      </c>
      <c r="Q158" s="3" t="s">
        <v>2</v>
      </c>
      <c r="R158" s="3">
        <v>5</v>
      </c>
      <c r="S158" s="9">
        <v>0.24000000000000002</v>
      </c>
      <c r="T158" s="11">
        <v>0.25</v>
      </c>
      <c r="U158" s="13">
        <v>0.5</v>
      </c>
    </row>
    <row r="159" spans="1:21" x14ac:dyDescent="0.25">
      <c r="A159" s="3" t="s">
        <v>25</v>
      </c>
      <c r="B159" s="3" t="s">
        <v>88</v>
      </c>
      <c r="C159" s="3" t="s">
        <v>24</v>
      </c>
      <c r="D159" s="3">
        <v>1</v>
      </c>
      <c r="E159" s="3">
        <v>0</v>
      </c>
      <c r="G159" s="3">
        <v>1</v>
      </c>
      <c r="N159" s="3">
        <v>10</v>
      </c>
      <c r="O159" s="3" t="s">
        <v>26</v>
      </c>
      <c r="P159" s="3">
        <v>10</v>
      </c>
      <c r="Q159" s="3" t="s">
        <v>2</v>
      </c>
      <c r="R159" s="3">
        <v>5</v>
      </c>
      <c r="S159" s="9">
        <v>0.26</v>
      </c>
      <c r="T159" s="11">
        <v>0.09</v>
      </c>
      <c r="U159" s="13">
        <v>0</v>
      </c>
    </row>
    <row r="160" spans="1:21" x14ac:dyDescent="0.25">
      <c r="A160" s="3" t="s">
        <v>25</v>
      </c>
      <c r="B160" s="3" t="s">
        <v>88</v>
      </c>
      <c r="C160" s="3" t="s">
        <v>16</v>
      </c>
      <c r="D160" s="3">
        <v>3</v>
      </c>
      <c r="E160" s="3">
        <v>0</v>
      </c>
      <c r="G160" s="3">
        <v>1</v>
      </c>
      <c r="N160" s="3">
        <v>10</v>
      </c>
      <c r="O160" s="3" t="s">
        <v>26</v>
      </c>
      <c r="P160" s="3">
        <v>10</v>
      </c>
      <c r="Q160" s="3" t="s">
        <v>2</v>
      </c>
      <c r="R160" s="3">
        <v>5</v>
      </c>
      <c r="S160" s="9">
        <v>3.46</v>
      </c>
      <c r="T160" s="11">
        <v>3.72</v>
      </c>
      <c r="U160" s="13">
        <v>1</v>
      </c>
    </row>
    <row r="161" spans="1:21" x14ac:dyDescent="0.25">
      <c r="A161" s="3" t="s">
        <v>25</v>
      </c>
      <c r="B161" s="3" t="s">
        <v>88</v>
      </c>
      <c r="C161" s="3" t="s">
        <v>16</v>
      </c>
      <c r="D161" s="3">
        <v>3</v>
      </c>
      <c r="E161" s="3">
        <v>0</v>
      </c>
      <c r="G161" s="3">
        <v>1</v>
      </c>
      <c r="N161" s="3">
        <v>10</v>
      </c>
      <c r="O161" s="3" t="s">
        <v>26</v>
      </c>
      <c r="P161" s="3">
        <v>10</v>
      </c>
      <c r="Q161" s="3" t="s">
        <v>2</v>
      </c>
      <c r="R161" s="3">
        <v>5</v>
      </c>
      <c r="S161" s="9">
        <v>0</v>
      </c>
      <c r="T161" s="11">
        <v>0</v>
      </c>
      <c r="U161" s="13">
        <v>0</v>
      </c>
    </row>
    <row r="162" spans="1:21" x14ac:dyDescent="0.25">
      <c r="A162" s="3" t="s">
        <v>25</v>
      </c>
      <c r="B162" s="3" t="s">
        <v>88</v>
      </c>
      <c r="C162" s="3" t="s">
        <v>16</v>
      </c>
      <c r="D162" s="3">
        <v>3</v>
      </c>
      <c r="E162" s="3">
        <v>0</v>
      </c>
      <c r="G162" s="3">
        <v>1</v>
      </c>
      <c r="N162" s="3">
        <v>10</v>
      </c>
      <c r="O162" s="3" t="s">
        <v>26</v>
      </c>
      <c r="P162" s="3">
        <v>10</v>
      </c>
      <c r="Q162" s="3" t="s">
        <v>2</v>
      </c>
      <c r="R162" s="3">
        <v>5</v>
      </c>
      <c r="S162" s="9">
        <v>1</v>
      </c>
      <c r="T162" s="11">
        <v>2.02</v>
      </c>
      <c r="U162" s="13">
        <v>1</v>
      </c>
    </row>
    <row r="163" spans="1:21" x14ac:dyDescent="0.25">
      <c r="A163" s="3" t="s">
        <v>25</v>
      </c>
      <c r="B163" s="3" t="s">
        <v>88</v>
      </c>
      <c r="C163" s="3" t="s">
        <v>16</v>
      </c>
      <c r="D163" s="3">
        <v>3</v>
      </c>
      <c r="E163" s="3">
        <v>0</v>
      </c>
      <c r="G163" s="3">
        <v>1</v>
      </c>
      <c r="N163" s="3">
        <v>10</v>
      </c>
      <c r="O163" s="3" t="s">
        <v>26</v>
      </c>
      <c r="P163" s="3">
        <v>10</v>
      </c>
      <c r="Q163" s="3" t="s">
        <v>2</v>
      </c>
      <c r="R163" s="3">
        <v>5</v>
      </c>
      <c r="S163" s="9">
        <v>0.57000000000000006</v>
      </c>
      <c r="T163" s="11">
        <v>0</v>
      </c>
      <c r="U163" s="13">
        <v>0</v>
      </c>
    </row>
    <row r="164" spans="1:21" x14ac:dyDescent="0.25">
      <c r="A164" s="3" t="s">
        <v>25</v>
      </c>
      <c r="B164" s="3" t="s">
        <v>88</v>
      </c>
      <c r="C164" s="3" t="s">
        <v>16</v>
      </c>
      <c r="D164" s="3">
        <v>3</v>
      </c>
      <c r="E164" s="3">
        <v>0</v>
      </c>
      <c r="G164" s="3">
        <v>1</v>
      </c>
      <c r="N164" s="3">
        <v>10</v>
      </c>
      <c r="O164" s="3" t="s">
        <v>26</v>
      </c>
      <c r="P164" s="3">
        <v>10</v>
      </c>
      <c r="Q164" s="3" t="s">
        <v>2</v>
      </c>
      <c r="R164" s="3">
        <v>5</v>
      </c>
      <c r="S164" s="9">
        <v>1.68</v>
      </c>
      <c r="T164" s="11">
        <v>1</v>
      </c>
      <c r="U164" s="13">
        <v>0.5</v>
      </c>
    </row>
    <row r="165" spans="1:21" x14ac:dyDescent="0.25">
      <c r="A165" s="3" t="s">
        <v>25</v>
      </c>
      <c r="B165" s="3" t="s">
        <v>88</v>
      </c>
      <c r="C165" s="3" t="s">
        <v>19</v>
      </c>
      <c r="D165" s="3">
        <v>4</v>
      </c>
      <c r="E165" s="3">
        <v>1</v>
      </c>
      <c r="G165" s="3">
        <v>1</v>
      </c>
      <c r="N165" s="3">
        <v>10</v>
      </c>
      <c r="O165" s="3" t="s">
        <v>26</v>
      </c>
      <c r="P165" s="3">
        <v>10</v>
      </c>
      <c r="Q165" s="3" t="s">
        <v>2</v>
      </c>
      <c r="R165" s="3">
        <v>5</v>
      </c>
      <c r="S165" s="9">
        <v>1</v>
      </c>
      <c r="T165" s="11">
        <v>1.31</v>
      </c>
      <c r="U165" s="13">
        <v>0</v>
      </c>
    </row>
    <row r="166" spans="1:21" x14ac:dyDescent="0.25">
      <c r="A166" s="3" t="s">
        <v>25</v>
      </c>
      <c r="B166" s="3" t="s">
        <v>88</v>
      </c>
      <c r="C166" s="3" t="s">
        <v>18</v>
      </c>
      <c r="D166" s="3">
        <v>2</v>
      </c>
      <c r="E166" s="3">
        <v>0</v>
      </c>
      <c r="G166" s="3">
        <v>1</v>
      </c>
      <c r="N166" s="3">
        <v>10</v>
      </c>
      <c r="O166" s="3" t="s">
        <v>26</v>
      </c>
      <c r="P166" s="3">
        <v>10</v>
      </c>
      <c r="Q166" s="3" t="s">
        <v>2</v>
      </c>
      <c r="R166" s="3">
        <v>5</v>
      </c>
      <c r="S166" s="9">
        <v>0.47000000000000003</v>
      </c>
      <c r="T166" s="11">
        <v>0.09</v>
      </c>
      <c r="U166" s="13">
        <v>0</v>
      </c>
    </row>
    <row r="167" spans="1:21" x14ac:dyDescent="0.25">
      <c r="A167" s="3" t="s">
        <v>25</v>
      </c>
      <c r="B167" s="3" t="s">
        <v>88</v>
      </c>
      <c r="C167" s="3" t="s">
        <v>18</v>
      </c>
      <c r="D167" s="3">
        <v>2</v>
      </c>
      <c r="E167" s="3">
        <v>0</v>
      </c>
      <c r="G167" s="3">
        <v>1</v>
      </c>
      <c r="N167" s="3">
        <v>10</v>
      </c>
      <c r="O167" s="3" t="s">
        <v>26</v>
      </c>
      <c r="P167" s="3">
        <v>10</v>
      </c>
      <c r="Q167" s="3" t="s">
        <v>2</v>
      </c>
      <c r="R167" s="3">
        <v>5</v>
      </c>
      <c r="S167" s="9">
        <v>0.52</v>
      </c>
      <c r="T167" s="11">
        <v>0</v>
      </c>
      <c r="U167" s="13">
        <v>1</v>
      </c>
    </row>
    <row r="168" spans="1:21" x14ac:dyDescent="0.25">
      <c r="A168" s="3" t="s">
        <v>25</v>
      </c>
      <c r="B168" s="3" t="s">
        <v>88</v>
      </c>
      <c r="C168" s="3" t="s">
        <v>18</v>
      </c>
      <c r="D168" s="3">
        <v>2</v>
      </c>
      <c r="E168" s="3">
        <v>0</v>
      </c>
      <c r="G168" s="3">
        <v>1</v>
      </c>
      <c r="N168" s="3">
        <v>10</v>
      </c>
      <c r="O168" s="3" t="s">
        <v>26</v>
      </c>
      <c r="P168" s="3">
        <v>10</v>
      </c>
      <c r="Q168" s="3" t="s">
        <v>2</v>
      </c>
      <c r="R168" s="3">
        <v>5</v>
      </c>
      <c r="S168" s="9">
        <v>0.11</v>
      </c>
      <c r="T168" s="11">
        <v>0</v>
      </c>
      <c r="U168" s="13">
        <v>0</v>
      </c>
    </row>
    <row r="169" spans="1:21" x14ac:dyDescent="0.25">
      <c r="A169" s="3" t="s">
        <v>25</v>
      </c>
      <c r="B169" s="3" t="s">
        <v>88</v>
      </c>
      <c r="C169" s="3" t="s">
        <v>18</v>
      </c>
      <c r="D169" s="3">
        <v>2</v>
      </c>
      <c r="E169" s="3">
        <v>0</v>
      </c>
      <c r="G169" s="3">
        <v>1</v>
      </c>
      <c r="N169" s="3">
        <v>10</v>
      </c>
      <c r="O169" s="3" t="s">
        <v>26</v>
      </c>
      <c r="P169" s="3">
        <v>10</v>
      </c>
      <c r="Q169" s="3" t="s">
        <v>2</v>
      </c>
      <c r="R169" s="3">
        <v>5</v>
      </c>
      <c r="S169" s="9">
        <v>0.49</v>
      </c>
      <c r="T169" s="11">
        <v>0</v>
      </c>
      <c r="U169" s="13">
        <v>0</v>
      </c>
    </row>
    <row r="170" spans="1:21" x14ac:dyDescent="0.25">
      <c r="A170" s="3" t="s">
        <v>25</v>
      </c>
      <c r="B170" s="3" t="s">
        <v>88</v>
      </c>
      <c r="C170" s="3" t="s">
        <v>18</v>
      </c>
      <c r="D170" s="3">
        <v>2</v>
      </c>
      <c r="E170" s="3">
        <v>0</v>
      </c>
      <c r="G170" s="3">
        <v>1</v>
      </c>
      <c r="N170" s="3">
        <v>10</v>
      </c>
      <c r="O170" s="3" t="s">
        <v>26</v>
      </c>
      <c r="P170" s="3">
        <v>10</v>
      </c>
      <c r="Q170" s="3" t="s">
        <v>2</v>
      </c>
      <c r="R170" s="3">
        <v>5</v>
      </c>
      <c r="S170" s="9">
        <v>0.34</v>
      </c>
      <c r="T170" s="11">
        <v>0</v>
      </c>
      <c r="U170" s="13">
        <v>0</v>
      </c>
    </row>
    <row r="171" spans="1:21" x14ac:dyDescent="0.25">
      <c r="A171" s="3" t="s">
        <v>25</v>
      </c>
      <c r="B171" s="3" t="s">
        <v>88</v>
      </c>
      <c r="C171" s="3" t="s">
        <v>18</v>
      </c>
      <c r="D171" s="3">
        <v>2</v>
      </c>
      <c r="E171" s="3">
        <v>0</v>
      </c>
      <c r="G171" s="3">
        <v>1</v>
      </c>
      <c r="N171" s="3">
        <v>10</v>
      </c>
      <c r="O171" s="3" t="s">
        <v>26</v>
      </c>
      <c r="P171" s="3">
        <v>10</v>
      </c>
      <c r="Q171" s="3" t="s">
        <v>2</v>
      </c>
      <c r="R171" s="3">
        <v>5</v>
      </c>
      <c r="S171" s="9">
        <v>0.23</v>
      </c>
      <c r="T171" s="11">
        <v>0</v>
      </c>
      <c r="U171" s="13">
        <v>0</v>
      </c>
    </row>
    <row r="172" spans="1:21" x14ac:dyDescent="0.25">
      <c r="A172" s="3" t="s">
        <v>25</v>
      </c>
      <c r="B172" s="3" t="s">
        <v>88</v>
      </c>
      <c r="C172" s="3" t="s">
        <v>24</v>
      </c>
      <c r="D172" s="3">
        <v>1</v>
      </c>
      <c r="E172" s="3">
        <v>0</v>
      </c>
      <c r="G172" s="3">
        <v>1</v>
      </c>
      <c r="N172" s="3">
        <v>10</v>
      </c>
      <c r="O172" s="3" t="s">
        <v>26</v>
      </c>
      <c r="P172" s="3">
        <v>10</v>
      </c>
      <c r="Q172" s="3" t="s">
        <v>2</v>
      </c>
      <c r="R172" s="3">
        <v>5</v>
      </c>
      <c r="S172" s="9">
        <v>0.62</v>
      </c>
      <c r="T172" s="11">
        <v>0</v>
      </c>
      <c r="U172" s="13">
        <v>0.5</v>
      </c>
    </row>
    <row r="173" spans="1:21" x14ac:dyDescent="0.25">
      <c r="A173" s="3" t="s">
        <v>25</v>
      </c>
      <c r="B173" s="3" t="s">
        <v>88</v>
      </c>
      <c r="C173" s="3" t="s">
        <v>18</v>
      </c>
      <c r="D173" s="3">
        <v>2</v>
      </c>
      <c r="E173" s="3">
        <v>0</v>
      </c>
      <c r="G173" s="3">
        <v>1</v>
      </c>
      <c r="N173" s="3">
        <v>10</v>
      </c>
      <c r="O173" s="3" t="s">
        <v>26</v>
      </c>
      <c r="P173" s="3">
        <v>10</v>
      </c>
      <c r="Q173" s="3" t="s">
        <v>2</v>
      </c>
      <c r="R173" s="3">
        <v>5</v>
      </c>
      <c r="S173" s="9">
        <v>0.25</v>
      </c>
      <c r="T173" s="11">
        <v>0</v>
      </c>
      <c r="U173" s="13">
        <v>0</v>
      </c>
    </row>
    <row r="174" spans="1:21" x14ac:dyDescent="0.25">
      <c r="A174" s="3" t="s">
        <v>25</v>
      </c>
      <c r="B174" s="3" t="s">
        <v>88</v>
      </c>
      <c r="C174" s="3" t="s">
        <v>18</v>
      </c>
      <c r="D174" s="3">
        <v>2</v>
      </c>
      <c r="E174" s="3">
        <v>0</v>
      </c>
      <c r="G174" s="3">
        <v>1</v>
      </c>
      <c r="N174" s="3">
        <v>10</v>
      </c>
      <c r="O174" s="3" t="s">
        <v>26</v>
      </c>
      <c r="P174" s="3">
        <v>10</v>
      </c>
      <c r="Q174" s="3" t="s">
        <v>2</v>
      </c>
      <c r="R174" s="3">
        <v>5</v>
      </c>
      <c r="S174" s="9">
        <v>0.2</v>
      </c>
      <c r="T174" s="11">
        <v>0</v>
      </c>
      <c r="U174" s="13">
        <v>0</v>
      </c>
    </row>
    <row r="175" spans="1:21" x14ac:dyDescent="0.25">
      <c r="A175" s="3" t="s">
        <v>25</v>
      </c>
      <c r="B175" s="3" t="s">
        <v>88</v>
      </c>
      <c r="C175" s="3" t="s">
        <v>24</v>
      </c>
      <c r="D175" s="3">
        <v>1</v>
      </c>
      <c r="E175" s="3">
        <v>0</v>
      </c>
      <c r="G175" s="3">
        <v>1</v>
      </c>
      <c r="N175" s="3">
        <v>9</v>
      </c>
      <c r="O175" s="3" t="s">
        <v>2</v>
      </c>
      <c r="P175" s="3">
        <v>9</v>
      </c>
      <c r="Q175" s="3" t="s">
        <v>2</v>
      </c>
      <c r="R175" s="3">
        <v>5</v>
      </c>
      <c r="S175" s="9">
        <v>0.31</v>
      </c>
      <c r="T175" s="11">
        <v>0.35</v>
      </c>
      <c r="U175" s="13">
        <v>0.99</v>
      </c>
    </row>
    <row r="176" spans="1:21" x14ac:dyDescent="0.25">
      <c r="A176" s="3" t="s">
        <v>25</v>
      </c>
      <c r="B176" s="3" t="s">
        <v>88</v>
      </c>
      <c r="C176" s="3" t="s">
        <v>24</v>
      </c>
      <c r="D176" s="3">
        <v>1</v>
      </c>
      <c r="E176" s="3">
        <v>0</v>
      </c>
      <c r="G176" s="3">
        <v>1</v>
      </c>
      <c r="N176" s="3">
        <v>9</v>
      </c>
      <c r="O176" s="3" t="s">
        <v>2</v>
      </c>
      <c r="P176" s="3">
        <v>9</v>
      </c>
      <c r="Q176" s="3" t="s">
        <v>2</v>
      </c>
      <c r="R176" s="3">
        <v>5</v>
      </c>
      <c r="S176" s="9">
        <v>0.38</v>
      </c>
      <c r="T176" s="11">
        <v>0</v>
      </c>
      <c r="U176" s="13">
        <v>0</v>
      </c>
    </row>
    <row r="177" spans="1:21" x14ac:dyDescent="0.25">
      <c r="A177" s="3" t="s">
        <v>25</v>
      </c>
      <c r="B177" s="3" t="s">
        <v>88</v>
      </c>
      <c r="C177" s="3" t="s">
        <v>24</v>
      </c>
      <c r="D177" s="3">
        <v>1</v>
      </c>
      <c r="E177" s="3">
        <v>0</v>
      </c>
      <c r="G177" s="3">
        <v>1</v>
      </c>
      <c r="N177" s="3">
        <v>9</v>
      </c>
      <c r="O177" s="3" t="s">
        <v>2</v>
      </c>
      <c r="P177" s="3">
        <v>9</v>
      </c>
      <c r="Q177" s="3" t="s">
        <v>2</v>
      </c>
      <c r="R177" s="3">
        <v>5</v>
      </c>
      <c r="S177" s="9">
        <v>0</v>
      </c>
      <c r="T177" s="11">
        <v>0</v>
      </c>
      <c r="U177" s="13">
        <v>0</v>
      </c>
    </row>
    <row r="178" spans="1:21" x14ac:dyDescent="0.25">
      <c r="A178" s="3" t="s">
        <v>25</v>
      </c>
      <c r="B178" s="3" t="s">
        <v>88</v>
      </c>
      <c r="C178" s="3" t="s">
        <v>24</v>
      </c>
      <c r="D178" s="3">
        <v>1</v>
      </c>
      <c r="E178" s="3">
        <v>0</v>
      </c>
      <c r="G178" s="3">
        <v>1</v>
      </c>
      <c r="N178" s="3">
        <v>9</v>
      </c>
      <c r="O178" s="3" t="s">
        <v>2</v>
      </c>
      <c r="P178" s="3">
        <v>9</v>
      </c>
      <c r="Q178" s="3" t="s">
        <v>2</v>
      </c>
      <c r="R178" s="3">
        <v>5</v>
      </c>
      <c r="S178" s="9">
        <v>0</v>
      </c>
      <c r="T178" s="11">
        <v>0</v>
      </c>
      <c r="U178" s="13">
        <v>0</v>
      </c>
    </row>
    <row r="179" spans="1:21" x14ac:dyDescent="0.25">
      <c r="A179" s="3" t="s">
        <v>25</v>
      </c>
      <c r="B179" s="3" t="s">
        <v>88</v>
      </c>
      <c r="C179" s="3" t="s">
        <v>16</v>
      </c>
      <c r="D179" s="3">
        <v>3</v>
      </c>
      <c r="E179" s="3">
        <v>0</v>
      </c>
      <c r="G179" s="3">
        <v>1</v>
      </c>
      <c r="N179" s="3">
        <v>9</v>
      </c>
      <c r="O179" s="3" t="s">
        <v>2</v>
      </c>
      <c r="P179" s="3">
        <v>9</v>
      </c>
      <c r="Q179" s="3" t="s">
        <v>2</v>
      </c>
      <c r="R179" s="3">
        <v>5</v>
      </c>
      <c r="S179" s="9">
        <v>0.29000000000000004</v>
      </c>
      <c r="T179" s="11">
        <v>0</v>
      </c>
      <c r="U179" s="13">
        <v>0</v>
      </c>
    </row>
    <row r="180" spans="1:21" x14ac:dyDescent="0.25">
      <c r="A180" s="3" t="s">
        <v>25</v>
      </c>
      <c r="B180" s="3" t="s">
        <v>88</v>
      </c>
      <c r="C180" s="3" t="s">
        <v>16</v>
      </c>
      <c r="D180" s="3">
        <v>3</v>
      </c>
      <c r="E180" s="3">
        <v>0</v>
      </c>
      <c r="G180" s="3">
        <v>1</v>
      </c>
      <c r="N180" s="3">
        <v>9</v>
      </c>
      <c r="O180" s="3" t="s">
        <v>2</v>
      </c>
      <c r="P180" s="3">
        <v>9</v>
      </c>
      <c r="Q180" s="3" t="s">
        <v>2</v>
      </c>
      <c r="R180" s="3">
        <v>5</v>
      </c>
      <c r="S180" s="9">
        <v>0</v>
      </c>
      <c r="T180" s="11">
        <v>0</v>
      </c>
      <c r="U180" s="13">
        <v>0</v>
      </c>
    </row>
    <row r="181" spans="1:21" x14ac:dyDescent="0.25">
      <c r="A181" s="3" t="s">
        <v>25</v>
      </c>
      <c r="B181" s="3" t="s">
        <v>88</v>
      </c>
      <c r="C181" s="3" t="s">
        <v>16</v>
      </c>
      <c r="D181" s="3">
        <v>3</v>
      </c>
      <c r="E181" s="3">
        <v>0</v>
      </c>
      <c r="G181" s="3">
        <v>1</v>
      </c>
      <c r="N181" s="3">
        <v>9</v>
      </c>
      <c r="O181" s="3" t="s">
        <v>2</v>
      </c>
      <c r="P181" s="3">
        <v>9</v>
      </c>
      <c r="Q181" s="3" t="s">
        <v>2</v>
      </c>
      <c r="R181" s="3">
        <v>5</v>
      </c>
      <c r="S181" s="9">
        <v>1</v>
      </c>
      <c r="T181" s="11">
        <v>0.09</v>
      </c>
      <c r="U181" s="13">
        <v>0.25</v>
      </c>
    </row>
    <row r="182" spans="1:21" x14ac:dyDescent="0.25">
      <c r="A182" s="3" t="s">
        <v>25</v>
      </c>
      <c r="B182" s="3" t="s">
        <v>88</v>
      </c>
      <c r="C182" s="3" t="s">
        <v>16</v>
      </c>
      <c r="D182" s="3">
        <v>3</v>
      </c>
      <c r="E182" s="3">
        <v>0</v>
      </c>
      <c r="G182" s="3">
        <v>1</v>
      </c>
      <c r="N182" s="3">
        <v>9</v>
      </c>
      <c r="O182" s="3" t="s">
        <v>2</v>
      </c>
      <c r="P182" s="3">
        <v>9</v>
      </c>
      <c r="Q182" s="3" t="s">
        <v>2</v>
      </c>
      <c r="R182" s="3">
        <v>5</v>
      </c>
      <c r="S182" s="9">
        <v>1</v>
      </c>
      <c r="T182" s="11">
        <v>3.95</v>
      </c>
      <c r="U182" s="13">
        <v>3</v>
      </c>
    </row>
    <row r="183" spans="1:21" x14ac:dyDescent="0.25">
      <c r="A183" s="3" t="s">
        <v>25</v>
      </c>
      <c r="B183" s="3" t="s">
        <v>88</v>
      </c>
      <c r="C183" s="3" t="s">
        <v>16</v>
      </c>
      <c r="D183" s="3">
        <v>3</v>
      </c>
      <c r="E183" s="3">
        <v>0</v>
      </c>
      <c r="G183" s="3">
        <v>1</v>
      </c>
      <c r="N183" s="3">
        <v>9</v>
      </c>
      <c r="O183" s="3" t="s">
        <v>2</v>
      </c>
      <c r="P183" s="3">
        <v>9</v>
      </c>
      <c r="Q183" s="3" t="s">
        <v>2</v>
      </c>
      <c r="R183" s="3">
        <v>5</v>
      </c>
      <c r="S183" s="9">
        <v>0</v>
      </c>
      <c r="T183" s="11">
        <v>0</v>
      </c>
      <c r="U183" s="13">
        <v>0</v>
      </c>
    </row>
    <row r="184" spans="1:21" x14ac:dyDescent="0.25">
      <c r="A184" s="3" t="s">
        <v>25</v>
      </c>
      <c r="B184" s="3" t="s">
        <v>88</v>
      </c>
      <c r="C184" s="3" t="s">
        <v>16</v>
      </c>
      <c r="D184" s="3">
        <v>3</v>
      </c>
      <c r="E184" s="3">
        <v>0</v>
      </c>
      <c r="G184" s="3">
        <v>1</v>
      </c>
      <c r="N184" s="3">
        <v>9</v>
      </c>
      <c r="O184" s="3" t="s">
        <v>2</v>
      </c>
      <c r="P184" s="3">
        <v>9</v>
      </c>
      <c r="Q184" s="3" t="s">
        <v>2</v>
      </c>
      <c r="R184" s="3">
        <v>5</v>
      </c>
      <c r="S184" s="9">
        <v>0</v>
      </c>
      <c r="T184" s="11">
        <v>0</v>
      </c>
      <c r="U184" s="13">
        <v>0</v>
      </c>
    </row>
    <row r="185" spans="1:21" x14ac:dyDescent="0.25">
      <c r="A185" s="3" t="s">
        <v>25</v>
      </c>
      <c r="B185" s="3" t="s">
        <v>88</v>
      </c>
      <c r="C185" s="3" t="s">
        <v>16</v>
      </c>
      <c r="D185" s="3">
        <v>3</v>
      </c>
      <c r="E185" s="3">
        <v>0</v>
      </c>
      <c r="G185" s="3">
        <v>1</v>
      </c>
      <c r="N185" s="3">
        <v>9</v>
      </c>
      <c r="O185" s="3" t="s">
        <v>2</v>
      </c>
      <c r="P185" s="3">
        <v>9</v>
      </c>
      <c r="Q185" s="3" t="s">
        <v>2</v>
      </c>
      <c r="R185" s="3">
        <v>5</v>
      </c>
      <c r="S185" s="9">
        <v>1</v>
      </c>
      <c r="T185" s="11">
        <v>3.95</v>
      </c>
      <c r="U185" s="13">
        <v>0.5</v>
      </c>
    </row>
    <row r="186" spans="1:21" x14ac:dyDescent="0.25">
      <c r="A186" s="3" t="s">
        <v>25</v>
      </c>
      <c r="B186" s="3" t="s">
        <v>88</v>
      </c>
      <c r="C186" s="3" t="s">
        <v>19</v>
      </c>
      <c r="D186" s="3">
        <v>4</v>
      </c>
      <c r="E186" s="3">
        <v>1</v>
      </c>
      <c r="G186" s="3">
        <v>1</v>
      </c>
      <c r="N186" s="3">
        <v>9</v>
      </c>
      <c r="O186" s="3" t="s">
        <v>2</v>
      </c>
      <c r="P186" s="3">
        <v>9</v>
      </c>
      <c r="Q186" s="3" t="s">
        <v>2</v>
      </c>
      <c r="R186" s="3">
        <v>5</v>
      </c>
      <c r="S186" s="9">
        <v>6.93</v>
      </c>
      <c r="T186" s="11">
        <v>7.41</v>
      </c>
      <c r="U186" s="13">
        <v>3.06</v>
      </c>
    </row>
    <row r="187" spans="1:21" x14ac:dyDescent="0.25">
      <c r="A187" s="3" t="s">
        <v>25</v>
      </c>
      <c r="B187" s="3" t="s">
        <v>88</v>
      </c>
      <c r="C187" s="3" t="s">
        <v>19</v>
      </c>
      <c r="D187" s="3">
        <v>4</v>
      </c>
      <c r="E187" s="3">
        <v>0</v>
      </c>
      <c r="G187" s="3">
        <v>1</v>
      </c>
      <c r="N187" s="3">
        <v>9</v>
      </c>
      <c r="O187" s="3" t="s">
        <v>2</v>
      </c>
      <c r="P187" s="3">
        <v>9</v>
      </c>
      <c r="Q187" s="3" t="s">
        <v>2</v>
      </c>
      <c r="R187" s="3">
        <v>5</v>
      </c>
      <c r="S187" s="9">
        <v>0</v>
      </c>
      <c r="T187" s="11">
        <v>0</v>
      </c>
      <c r="U187" s="13">
        <v>0</v>
      </c>
    </row>
    <row r="188" spans="1:21" x14ac:dyDescent="0.25">
      <c r="A188" s="3" t="s">
        <v>25</v>
      </c>
      <c r="B188" s="3" t="s">
        <v>88</v>
      </c>
      <c r="C188" s="3" t="s">
        <v>19</v>
      </c>
      <c r="D188" s="3">
        <v>4</v>
      </c>
      <c r="E188" s="3">
        <v>1</v>
      </c>
      <c r="G188" s="3">
        <v>1</v>
      </c>
      <c r="N188" s="3">
        <v>9</v>
      </c>
      <c r="O188" s="3" t="s">
        <v>2</v>
      </c>
      <c r="P188" s="3">
        <v>9</v>
      </c>
      <c r="Q188" s="3" t="s">
        <v>2</v>
      </c>
      <c r="R188" s="3">
        <v>5</v>
      </c>
      <c r="S188" s="9">
        <v>1</v>
      </c>
      <c r="T188" s="11">
        <v>2.2200000000000002</v>
      </c>
      <c r="U188" s="13">
        <v>0.5</v>
      </c>
    </row>
    <row r="189" spans="1:21" x14ac:dyDescent="0.25">
      <c r="A189" s="3" t="s">
        <v>25</v>
      </c>
      <c r="B189" s="3" t="s">
        <v>88</v>
      </c>
      <c r="C189" s="3" t="s">
        <v>19</v>
      </c>
      <c r="D189" s="3">
        <v>4</v>
      </c>
      <c r="E189" s="3">
        <v>0</v>
      </c>
      <c r="G189" s="3">
        <v>0.16</v>
      </c>
      <c r="N189" s="3">
        <v>9</v>
      </c>
      <c r="O189" s="3" t="s">
        <v>2</v>
      </c>
      <c r="P189" s="3">
        <v>9</v>
      </c>
      <c r="Q189" s="3" t="s">
        <v>2</v>
      </c>
      <c r="R189" s="3">
        <v>5</v>
      </c>
      <c r="S189" s="9">
        <v>1</v>
      </c>
      <c r="T189" s="11">
        <v>2.83</v>
      </c>
      <c r="U189" s="13">
        <v>1.1000000000000001</v>
      </c>
    </row>
    <row r="190" spans="1:21" x14ac:dyDescent="0.25">
      <c r="A190" s="3" t="s">
        <v>25</v>
      </c>
      <c r="B190" s="3" t="s">
        <v>88</v>
      </c>
      <c r="C190" s="3" t="s">
        <v>19</v>
      </c>
      <c r="D190" s="3">
        <v>4</v>
      </c>
      <c r="E190" s="3">
        <v>0</v>
      </c>
      <c r="G190" s="3">
        <v>1</v>
      </c>
      <c r="N190" s="3">
        <v>9</v>
      </c>
      <c r="O190" s="3" t="s">
        <v>2</v>
      </c>
      <c r="P190" s="3">
        <v>9</v>
      </c>
      <c r="Q190" s="3" t="s">
        <v>2</v>
      </c>
      <c r="R190" s="3">
        <v>5</v>
      </c>
      <c r="S190" s="9">
        <v>0</v>
      </c>
      <c r="T190" s="11">
        <v>0</v>
      </c>
      <c r="U190" s="13">
        <v>0</v>
      </c>
    </row>
    <row r="191" spans="1:21" x14ac:dyDescent="0.25">
      <c r="A191" s="3" t="s">
        <v>25</v>
      </c>
      <c r="B191" s="3" t="s">
        <v>88</v>
      </c>
      <c r="C191" s="3" t="s">
        <v>19</v>
      </c>
      <c r="D191" s="3">
        <v>4</v>
      </c>
      <c r="E191" s="3">
        <v>0</v>
      </c>
      <c r="G191" s="3">
        <v>1</v>
      </c>
      <c r="N191" s="3">
        <v>9</v>
      </c>
      <c r="O191" s="3" t="s">
        <v>2</v>
      </c>
      <c r="P191" s="3">
        <v>9</v>
      </c>
      <c r="Q191" s="3" t="s">
        <v>2</v>
      </c>
      <c r="R191" s="3">
        <v>5</v>
      </c>
      <c r="S191" s="9">
        <v>2.15</v>
      </c>
      <c r="T191" s="11">
        <v>2.2200000000000002</v>
      </c>
      <c r="U191" s="13">
        <v>0</v>
      </c>
    </row>
    <row r="192" spans="1:21" x14ac:dyDescent="0.25">
      <c r="A192" s="3" t="s">
        <v>25</v>
      </c>
      <c r="B192" s="3" t="s">
        <v>88</v>
      </c>
      <c r="C192" s="3" t="s">
        <v>18</v>
      </c>
      <c r="D192" s="3">
        <v>2</v>
      </c>
      <c r="E192" s="3">
        <v>0</v>
      </c>
      <c r="G192" s="3">
        <v>1</v>
      </c>
      <c r="N192" s="3">
        <v>9</v>
      </c>
      <c r="O192" s="3" t="s">
        <v>2</v>
      </c>
      <c r="P192" s="3">
        <v>9</v>
      </c>
      <c r="Q192" s="3" t="s">
        <v>2</v>
      </c>
      <c r="R192" s="3">
        <v>5</v>
      </c>
      <c r="S192" s="9">
        <v>0</v>
      </c>
      <c r="T192" s="11">
        <v>0</v>
      </c>
      <c r="U192" s="13">
        <v>0</v>
      </c>
    </row>
    <row r="193" spans="1:21" x14ac:dyDescent="0.25">
      <c r="A193" s="3" t="s">
        <v>25</v>
      </c>
      <c r="B193" s="3" t="s">
        <v>88</v>
      </c>
      <c r="C193" s="3" t="s">
        <v>18</v>
      </c>
      <c r="D193" s="3">
        <v>2</v>
      </c>
      <c r="E193" s="3">
        <v>0</v>
      </c>
      <c r="G193" s="3">
        <v>1</v>
      </c>
      <c r="N193" s="3">
        <v>9</v>
      </c>
      <c r="O193" s="3" t="s">
        <v>2</v>
      </c>
      <c r="P193" s="3">
        <v>9</v>
      </c>
      <c r="Q193" s="3" t="s">
        <v>2</v>
      </c>
      <c r="R193" s="3">
        <v>5</v>
      </c>
      <c r="S193" s="9">
        <v>0.26</v>
      </c>
      <c r="T193" s="11">
        <v>0</v>
      </c>
      <c r="U193" s="13">
        <v>0</v>
      </c>
    </row>
    <row r="194" spans="1:21" x14ac:dyDescent="0.25">
      <c r="A194" s="3" t="s">
        <v>25</v>
      </c>
      <c r="B194" s="3" t="s">
        <v>88</v>
      </c>
      <c r="C194" s="3" t="s">
        <v>18</v>
      </c>
      <c r="D194" s="3">
        <v>2</v>
      </c>
      <c r="E194" s="3">
        <v>0</v>
      </c>
      <c r="G194" s="3">
        <v>1</v>
      </c>
      <c r="N194" s="3">
        <v>9</v>
      </c>
      <c r="O194" s="3" t="s">
        <v>2</v>
      </c>
      <c r="P194" s="3">
        <v>9</v>
      </c>
      <c r="Q194" s="3" t="s">
        <v>2</v>
      </c>
      <c r="R194" s="3">
        <v>5</v>
      </c>
      <c r="S194" s="9">
        <v>0</v>
      </c>
      <c r="T194" s="11">
        <v>0</v>
      </c>
      <c r="U194" s="13">
        <v>0</v>
      </c>
    </row>
    <row r="195" spans="1:21" x14ac:dyDescent="0.25">
      <c r="A195" s="3" t="s">
        <v>25</v>
      </c>
      <c r="B195" s="3" t="s">
        <v>88</v>
      </c>
      <c r="C195" s="3" t="s">
        <v>18</v>
      </c>
      <c r="D195" s="3">
        <v>2</v>
      </c>
      <c r="E195" s="3">
        <v>0</v>
      </c>
      <c r="G195" s="3">
        <v>1</v>
      </c>
      <c r="N195" s="3">
        <v>9</v>
      </c>
      <c r="O195" s="3" t="s">
        <v>2</v>
      </c>
      <c r="P195" s="3">
        <v>9</v>
      </c>
      <c r="Q195" s="3" t="s">
        <v>2</v>
      </c>
      <c r="R195" s="3">
        <v>5</v>
      </c>
      <c r="S195" s="9">
        <v>1</v>
      </c>
      <c r="T195" s="11">
        <v>0.09</v>
      </c>
      <c r="U195" s="13">
        <v>0</v>
      </c>
    </row>
    <row r="196" spans="1:21" x14ac:dyDescent="0.25">
      <c r="A196" s="3" t="s">
        <v>25</v>
      </c>
      <c r="B196" s="3" t="s">
        <v>88</v>
      </c>
      <c r="C196" s="3" t="s">
        <v>18</v>
      </c>
      <c r="D196" s="3">
        <v>2</v>
      </c>
      <c r="E196" s="3">
        <v>0</v>
      </c>
      <c r="G196" s="3">
        <v>1</v>
      </c>
      <c r="N196" s="3">
        <v>9</v>
      </c>
      <c r="O196" s="3" t="s">
        <v>2</v>
      </c>
      <c r="P196" s="3">
        <v>9</v>
      </c>
      <c r="Q196" s="3" t="s">
        <v>2</v>
      </c>
      <c r="R196" s="3">
        <v>5</v>
      </c>
      <c r="S196" s="9">
        <v>0.35</v>
      </c>
      <c r="T196" s="11">
        <v>0</v>
      </c>
      <c r="U196" s="13">
        <v>0</v>
      </c>
    </row>
    <row r="197" spans="1:21" x14ac:dyDescent="0.25">
      <c r="A197" s="3" t="s">
        <v>25</v>
      </c>
      <c r="B197" s="3" t="s">
        <v>88</v>
      </c>
      <c r="C197" s="3" t="s">
        <v>18</v>
      </c>
      <c r="D197" s="3">
        <v>2</v>
      </c>
      <c r="E197" s="3">
        <v>0</v>
      </c>
      <c r="G197" s="3">
        <v>1</v>
      </c>
      <c r="N197" s="3">
        <v>9</v>
      </c>
      <c r="O197" s="3" t="s">
        <v>2</v>
      </c>
      <c r="P197" s="3">
        <v>9</v>
      </c>
      <c r="Q197" s="3" t="s">
        <v>2</v>
      </c>
      <c r="R197" s="3">
        <v>5</v>
      </c>
      <c r="S197" s="9">
        <v>1</v>
      </c>
      <c r="T197" s="11">
        <v>0</v>
      </c>
      <c r="U197" s="13">
        <v>0</v>
      </c>
    </row>
    <row r="198" spans="1:21" x14ac:dyDescent="0.25">
      <c r="A198" s="3" t="s">
        <v>25</v>
      </c>
      <c r="B198" s="3" t="s">
        <v>88</v>
      </c>
      <c r="C198" s="3" t="s">
        <v>18</v>
      </c>
      <c r="D198" s="3">
        <v>2</v>
      </c>
      <c r="E198" s="3">
        <v>0</v>
      </c>
      <c r="G198" s="3">
        <v>1</v>
      </c>
      <c r="N198" s="3">
        <v>9</v>
      </c>
      <c r="O198" s="3" t="s">
        <v>2</v>
      </c>
      <c r="P198" s="3">
        <v>9</v>
      </c>
      <c r="Q198" s="3" t="s">
        <v>2</v>
      </c>
      <c r="R198" s="3">
        <v>5</v>
      </c>
      <c r="S198" s="9">
        <v>0.2</v>
      </c>
      <c r="T198" s="11">
        <v>0</v>
      </c>
      <c r="U198" s="13">
        <v>0</v>
      </c>
    </row>
    <row r="199" spans="1:21" x14ac:dyDescent="0.25">
      <c r="A199" s="3" t="s">
        <v>25</v>
      </c>
      <c r="B199" s="3" t="s">
        <v>88</v>
      </c>
      <c r="C199" s="3" t="s">
        <v>18</v>
      </c>
      <c r="D199" s="3">
        <v>2</v>
      </c>
      <c r="E199" s="3">
        <v>0</v>
      </c>
      <c r="G199" s="3">
        <v>1</v>
      </c>
      <c r="N199" s="3">
        <v>9</v>
      </c>
      <c r="O199" s="3" t="s">
        <v>2</v>
      </c>
      <c r="P199" s="3">
        <v>9</v>
      </c>
      <c r="Q199" s="3" t="s">
        <v>2</v>
      </c>
      <c r="R199" s="3">
        <v>5</v>
      </c>
      <c r="S199" s="9">
        <v>0.29000000000000004</v>
      </c>
      <c r="T199" s="11">
        <v>0.25</v>
      </c>
      <c r="U199" s="13">
        <v>0.33</v>
      </c>
    </row>
    <row r="200" spans="1:21" x14ac:dyDescent="0.25">
      <c r="A200" s="3" t="s">
        <v>25</v>
      </c>
      <c r="B200" s="3" t="s">
        <v>88</v>
      </c>
      <c r="C200" s="3" t="s">
        <v>18</v>
      </c>
      <c r="D200" s="3">
        <v>2</v>
      </c>
      <c r="E200" s="3">
        <v>0</v>
      </c>
      <c r="G200" s="3">
        <v>1</v>
      </c>
      <c r="N200" s="3">
        <v>9</v>
      </c>
      <c r="O200" s="3" t="s">
        <v>2</v>
      </c>
      <c r="P200" s="3">
        <v>9</v>
      </c>
      <c r="Q200" s="3" t="s">
        <v>2</v>
      </c>
      <c r="R200" s="3">
        <v>5</v>
      </c>
      <c r="S200" s="9">
        <v>0</v>
      </c>
      <c r="T200" s="11">
        <v>0</v>
      </c>
      <c r="U200" s="13">
        <v>0</v>
      </c>
    </row>
    <row r="201" spans="1:21" x14ac:dyDescent="0.25">
      <c r="A201" s="3" t="s">
        <v>25</v>
      </c>
      <c r="B201" s="3" t="s">
        <v>88</v>
      </c>
      <c r="C201" s="3" t="s">
        <v>16</v>
      </c>
      <c r="D201" s="3">
        <v>3</v>
      </c>
      <c r="E201" s="3">
        <v>0</v>
      </c>
      <c r="G201" s="3">
        <v>1</v>
      </c>
      <c r="N201" s="3">
        <v>9</v>
      </c>
      <c r="O201" s="3" t="s">
        <v>2</v>
      </c>
      <c r="P201" s="3">
        <v>9</v>
      </c>
      <c r="Q201" s="3" t="s">
        <v>2</v>
      </c>
      <c r="R201" s="3">
        <v>5</v>
      </c>
      <c r="S201" s="9">
        <v>1.81</v>
      </c>
      <c r="T201" s="11">
        <v>3.26</v>
      </c>
      <c r="U201" s="13">
        <v>2.9000000000000004</v>
      </c>
    </row>
    <row r="202" spans="1:21" x14ac:dyDescent="0.25">
      <c r="A202" s="3" t="s">
        <v>25</v>
      </c>
      <c r="B202" s="3" t="s">
        <v>88</v>
      </c>
      <c r="C202" s="3" t="s">
        <v>16</v>
      </c>
      <c r="D202" s="3">
        <v>3</v>
      </c>
      <c r="E202" s="3">
        <v>0</v>
      </c>
      <c r="G202" s="3">
        <v>1</v>
      </c>
      <c r="N202" s="3">
        <v>9</v>
      </c>
      <c r="O202" s="3" t="s">
        <v>2</v>
      </c>
      <c r="P202" s="3">
        <v>9</v>
      </c>
      <c r="Q202" s="3" t="s">
        <v>2</v>
      </c>
      <c r="R202" s="3">
        <v>5</v>
      </c>
      <c r="S202" s="9">
        <v>2.0399999999999996</v>
      </c>
      <c r="T202" s="11">
        <v>5.46</v>
      </c>
      <c r="U202" s="13">
        <v>3.36</v>
      </c>
    </row>
    <row r="203" spans="1:21" x14ac:dyDescent="0.25">
      <c r="A203" s="3" t="s">
        <v>25</v>
      </c>
      <c r="B203" s="3" t="s">
        <v>88</v>
      </c>
      <c r="C203" s="3" t="s">
        <v>16</v>
      </c>
      <c r="D203" s="3">
        <v>3</v>
      </c>
      <c r="E203" s="3">
        <v>0</v>
      </c>
      <c r="G203" s="3">
        <v>1</v>
      </c>
      <c r="N203" s="3">
        <v>9</v>
      </c>
      <c r="O203" s="3" t="s">
        <v>2</v>
      </c>
      <c r="P203" s="3">
        <v>9</v>
      </c>
      <c r="Q203" s="3" t="s">
        <v>2</v>
      </c>
      <c r="R203" s="3">
        <v>5</v>
      </c>
      <c r="S203" s="9">
        <v>1.69</v>
      </c>
      <c r="T203" s="11">
        <v>1.31</v>
      </c>
      <c r="U203" s="13">
        <v>2.6659999999999999</v>
      </c>
    </row>
    <row r="204" spans="1:21" x14ac:dyDescent="0.25">
      <c r="A204" s="3" t="s">
        <v>25</v>
      </c>
      <c r="B204" s="3" t="s">
        <v>88</v>
      </c>
      <c r="C204" s="3" t="s">
        <v>19</v>
      </c>
      <c r="D204" s="3">
        <v>4</v>
      </c>
      <c r="E204" s="3">
        <v>1</v>
      </c>
      <c r="G204" s="3">
        <v>1</v>
      </c>
      <c r="N204" s="3">
        <v>9</v>
      </c>
      <c r="O204" s="3" t="s">
        <v>2</v>
      </c>
      <c r="P204" s="3">
        <v>9</v>
      </c>
      <c r="Q204" s="3" t="s">
        <v>2</v>
      </c>
      <c r="R204" s="3">
        <v>5</v>
      </c>
      <c r="S204" s="9">
        <v>4.84</v>
      </c>
      <c r="T204" s="11">
        <v>4.9400000000000004</v>
      </c>
      <c r="U204" s="13">
        <v>3.9340000000000002</v>
      </c>
    </row>
    <row r="205" spans="1:21" x14ac:dyDescent="0.25">
      <c r="A205" s="3" t="s">
        <v>25</v>
      </c>
      <c r="B205" s="3" t="s">
        <v>88</v>
      </c>
      <c r="C205" s="3" t="s">
        <v>19</v>
      </c>
      <c r="D205" s="3">
        <v>4</v>
      </c>
      <c r="E205" s="3">
        <v>1</v>
      </c>
      <c r="G205" s="3">
        <v>1</v>
      </c>
      <c r="N205" s="3">
        <v>9</v>
      </c>
      <c r="O205" s="3" t="s">
        <v>2</v>
      </c>
      <c r="P205" s="3">
        <v>9</v>
      </c>
      <c r="Q205" s="3" t="s">
        <v>2</v>
      </c>
      <c r="R205" s="3">
        <v>5</v>
      </c>
      <c r="S205" s="9">
        <v>5.08</v>
      </c>
      <c r="T205" s="11">
        <v>3.72</v>
      </c>
      <c r="U205" s="13">
        <v>3.1660000000000004</v>
      </c>
    </row>
    <row r="206" spans="1:21" x14ac:dyDescent="0.25">
      <c r="A206" s="3" t="s">
        <v>25</v>
      </c>
      <c r="B206" s="3" t="s">
        <v>88</v>
      </c>
      <c r="C206" s="3" t="s">
        <v>19</v>
      </c>
      <c r="D206" s="3">
        <v>4</v>
      </c>
      <c r="E206" s="3">
        <v>0</v>
      </c>
      <c r="G206" s="3">
        <v>1</v>
      </c>
      <c r="N206" s="3">
        <v>9</v>
      </c>
      <c r="O206" s="3" t="s">
        <v>2</v>
      </c>
      <c r="P206" s="3">
        <v>9</v>
      </c>
      <c r="Q206" s="3" t="s">
        <v>2</v>
      </c>
      <c r="R206" s="3">
        <v>5</v>
      </c>
      <c r="S206" s="9">
        <v>2.4099999999999997</v>
      </c>
      <c r="T206" s="11">
        <v>12.2</v>
      </c>
      <c r="U206" s="13">
        <v>4.2200000000000006</v>
      </c>
    </row>
    <row r="207" spans="1:21" x14ac:dyDescent="0.25">
      <c r="A207" s="3" t="s">
        <v>25</v>
      </c>
      <c r="B207" s="3" t="s">
        <v>88</v>
      </c>
      <c r="C207" s="3" t="s">
        <v>19</v>
      </c>
      <c r="D207" s="3">
        <v>4</v>
      </c>
      <c r="E207" s="3">
        <v>1</v>
      </c>
      <c r="G207" s="3">
        <v>1</v>
      </c>
      <c r="N207" s="3">
        <v>9</v>
      </c>
      <c r="O207" s="3" t="s">
        <v>2</v>
      </c>
      <c r="P207" s="3">
        <v>9</v>
      </c>
      <c r="Q207" s="3" t="s">
        <v>2</v>
      </c>
      <c r="R207" s="3">
        <v>5</v>
      </c>
      <c r="S207" s="9">
        <v>5.96</v>
      </c>
      <c r="T207" s="11">
        <v>26.55</v>
      </c>
      <c r="U207" s="13">
        <v>2.9885710000000003</v>
      </c>
    </row>
    <row r="208" spans="1:21" x14ac:dyDescent="0.25">
      <c r="A208" s="3" t="s">
        <v>25</v>
      </c>
      <c r="B208" s="3" t="s">
        <v>88</v>
      </c>
      <c r="C208" s="3" t="s">
        <v>19</v>
      </c>
      <c r="D208" s="3">
        <v>4</v>
      </c>
      <c r="E208" s="3">
        <v>0</v>
      </c>
      <c r="G208" s="3">
        <v>1</v>
      </c>
      <c r="N208" s="3">
        <v>9</v>
      </c>
      <c r="O208" s="3" t="s">
        <v>2</v>
      </c>
      <c r="P208" s="3">
        <v>9</v>
      </c>
      <c r="Q208" s="3" t="s">
        <v>2</v>
      </c>
      <c r="R208" s="3">
        <v>5</v>
      </c>
      <c r="S208" s="9">
        <v>1.1599999999999999</v>
      </c>
      <c r="T208" s="11">
        <v>4.1900000000000004</v>
      </c>
      <c r="U208" s="13">
        <v>1.7</v>
      </c>
    </row>
    <row r="209" spans="1:21" x14ac:dyDescent="0.25">
      <c r="A209" s="3" t="s">
        <v>25</v>
      </c>
      <c r="B209" s="3" t="s">
        <v>88</v>
      </c>
      <c r="C209" s="3" t="s">
        <v>18</v>
      </c>
      <c r="D209" s="3">
        <v>2</v>
      </c>
      <c r="E209" s="3">
        <v>0</v>
      </c>
      <c r="G209" s="3">
        <v>1</v>
      </c>
      <c r="N209" s="3">
        <v>9</v>
      </c>
      <c r="O209" s="3" t="s">
        <v>2</v>
      </c>
      <c r="P209" s="3">
        <v>9</v>
      </c>
      <c r="Q209" s="3" t="s">
        <v>2</v>
      </c>
      <c r="R209" s="3">
        <v>5</v>
      </c>
      <c r="S209" s="9">
        <v>1</v>
      </c>
      <c r="T209" s="11">
        <v>1.31</v>
      </c>
      <c r="U209" s="13">
        <v>2</v>
      </c>
    </row>
    <row r="210" spans="1:21" x14ac:dyDescent="0.25">
      <c r="A210" s="3" t="s">
        <v>25</v>
      </c>
      <c r="B210" s="3" t="s">
        <v>88</v>
      </c>
      <c r="C210" s="3" t="s">
        <v>18</v>
      </c>
      <c r="D210" s="3">
        <v>2</v>
      </c>
      <c r="E210" s="3">
        <v>0</v>
      </c>
      <c r="G210" s="3">
        <v>1</v>
      </c>
      <c r="N210" s="3">
        <v>9</v>
      </c>
      <c r="O210" s="3" t="s">
        <v>2</v>
      </c>
      <c r="P210" s="3">
        <v>9</v>
      </c>
      <c r="Q210" s="3" t="s">
        <v>2</v>
      </c>
      <c r="R210" s="3">
        <v>5</v>
      </c>
      <c r="S210" s="9">
        <v>0</v>
      </c>
      <c r="T210" s="11">
        <v>1.1499999999999999</v>
      </c>
      <c r="U210" s="13">
        <v>0</v>
      </c>
    </row>
    <row r="211" spans="1:21" x14ac:dyDescent="0.25">
      <c r="A211" s="3" t="s">
        <v>25</v>
      </c>
      <c r="B211" s="3" t="s">
        <v>88</v>
      </c>
      <c r="C211" s="3" t="s">
        <v>24</v>
      </c>
      <c r="D211" s="3">
        <v>1</v>
      </c>
      <c r="E211" s="3">
        <v>0</v>
      </c>
      <c r="G211" s="3">
        <v>1</v>
      </c>
      <c r="N211" s="3">
        <v>9</v>
      </c>
      <c r="O211" s="3" t="s">
        <v>2</v>
      </c>
      <c r="P211" s="3">
        <v>9</v>
      </c>
      <c r="Q211" s="3" t="s">
        <v>2</v>
      </c>
      <c r="R211" s="3">
        <v>5</v>
      </c>
      <c r="S211" s="9">
        <v>0</v>
      </c>
      <c r="T211" s="11">
        <v>0</v>
      </c>
      <c r="U211" s="13">
        <v>0</v>
      </c>
    </row>
    <row r="212" spans="1:21" x14ac:dyDescent="0.25">
      <c r="A212" s="3" t="s">
        <v>25</v>
      </c>
      <c r="B212" s="3" t="s">
        <v>88</v>
      </c>
      <c r="C212" s="3" t="s">
        <v>24</v>
      </c>
      <c r="D212" s="3">
        <v>1</v>
      </c>
      <c r="E212" s="3">
        <v>0</v>
      </c>
      <c r="G212" s="3">
        <v>1</v>
      </c>
      <c r="N212" s="3">
        <v>9</v>
      </c>
      <c r="O212" s="3" t="s">
        <v>2</v>
      </c>
      <c r="P212" s="3">
        <v>9</v>
      </c>
      <c r="Q212" s="3" t="s">
        <v>2</v>
      </c>
      <c r="R212" s="3">
        <v>5</v>
      </c>
      <c r="S212" s="9">
        <v>0.47000000000000003</v>
      </c>
      <c r="T212" s="11">
        <v>0.09</v>
      </c>
      <c r="U212" s="13">
        <v>0.2</v>
      </c>
    </row>
    <row r="213" spans="1:21" x14ac:dyDescent="0.25">
      <c r="A213" s="3" t="s">
        <v>25</v>
      </c>
      <c r="B213" s="3" t="s">
        <v>88</v>
      </c>
      <c r="C213" s="3" t="s">
        <v>24</v>
      </c>
      <c r="D213" s="3">
        <v>1</v>
      </c>
      <c r="E213" s="3">
        <v>0</v>
      </c>
      <c r="G213" s="3">
        <v>1</v>
      </c>
      <c r="N213" s="3">
        <v>9</v>
      </c>
      <c r="O213" s="3" t="s">
        <v>2</v>
      </c>
      <c r="P213" s="3">
        <v>9</v>
      </c>
      <c r="Q213" s="3" t="s">
        <v>2</v>
      </c>
      <c r="R213" s="3">
        <v>5</v>
      </c>
      <c r="S213" s="9">
        <v>0</v>
      </c>
      <c r="T213" s="11">
        <v>0</v>
      </c>
      <c r="U213" s="13">
        <v>0</v>
      </c>
    </row>
    <row r="214" spans="1:21" x14ac:dyDescent="0.25">
      <c r="A214" s="3" t="s">
        <v>25</v>
      </c>
      <c r="B214" s="3" t="s">
        <v>88</v>
      </c>
      <c r="C214" s="3" t="s">
        <v>24</v>
      </c>
      <c r="D214" s="3">
        <v>1</v>
      </c>
      <c r="E214" s="3">
        <v>0</v>
      </c>
      <c r="G214" s="3">
        <v>1</v>
      </c>
      <c r="N214" s="3">
        <v>9</v>
      </c>
      <c r="O214" s="3" t="s">
        <v>2</v>
      </c>
      <c r="P214" s="3">
        <v>9</v>
      </c>
      <c r="Q214" s="3" t="s">
        <v>2</v>
      </c>
      <c r="R214" s="3">
        <v>5</v>
      </c>
      <c r="S214" s="9">
        <v>0</v>
      </c>
      <c r="T214" s="11">
        <v>0</v>
      </c>
      <c r="U214" s="13">
        <v>0</v>
      </c>
    </row>
    <row r="215" spans="1:21" x14ac:dyDescent="0.25">
      <c r="A215" s="3" t="s">
        <v>25</v>
      </c>
      <c r="B215" s="3" t="s">
        <v>88</v>
      </c>
      <c r="C215" s="3" t="s">
        <v>24</v>
      </c>
      <c r="D215" s="3">
        <v>1</v>
      </c>
      <c r="E215" s="3">
        <v>0</v>
      </c>
      <c r="G215" s="3">
        <v>1</v>
      </c>
      <c r="N215" s="3">
        <v>9</v>
      </c>
      <c r="O215" s="3" t="s">
        <v>2</v>
      </c>
      <c r="P215" s="3">
        <v>9</v>
      </c>
      <c r="Q215" s="3" t="s">
        <v>2</v>
      </c>
      <c r="R215" s="3">
        <v>5</v>
      </c>
      <c r="S215" s="9">
        <v>0.2</v>
      </c>
      <c r="T215" s="11">
        <v>0.09</v>
      </c>
      <c r="U215" s="13">
        <v>1.3</v>
      </c>
    </row>
    <row r="216" spans="1:21" x14ac:dyDescent="0.25">
      <c r="A216" s="3" t="s">
        <v>25</v>
      </c>
      <c r="B216" s="3" t="s">
        <v>88</v>
      </c>
      <c r="C216" s="3" t="s">
        <v>24</v>
      </c>
      <c r="D216" s="3">
        <v>1</v>
      </c>
      <c r="E216" s="3">
        <v>0</v>
      </c>
      <c r="G216" s="3">
        <v>1</v>
      </c>
      <c r="N216" s="3">
        <v>9</v>
      </c>
      <c r="O216" s="3" t="s">
        <v>2</v>
      </c>
      <c r="P216" s="3">
        <v>9</v>
      </c>
      <c r="Q216" s="3" t="s">
        <v>2</v>
      </c>
      <c r="R216" s="3">
        <v>5</v>
      </c>
      <c r="S216" s="9">
        <v>0</v>
      </c>
      <c r="T216" s="11">
        <v>0</v>
      </c>
      <c r="U216" s="13">
        <v>0</v>
      </c>
    </row>
    <row r="217" spans="1:21" x14ac:dyDescent="0.25">
      <c r="A217" s="3" t="s">
        <v>25</v>
      </c>
      <c r="B217" s="3" t="s">
        <v>88</v>
      </c>
      <c r="C217" s="3" t="s">
        <v>24</v>
      </c>
      <c r="D217" s="3">
        <v>1</v>
      </c>
      <c r="E217" s="3">
        <v>0</v>
      </c>
      <c r="G217" s="3">
        <v>1</v>
      </c>
      <c r="N217" s="3">
        <v>9</v>
      </c>
      <c r="O217" s="3" t="s">
        <v>2</v>
      </c>
      <c r="P217" s="3">
        <v>9</v>
      </c>
      <c r="Q217" s="3" t="s">
        <v>2</v>
      </c>
      <c r="R217" s="3">
        <v>5</v>
      </c>
      <c r="S217" s="9">
        <v>0.37</v>
      </c>
      <c r="T217" s="11">
        <v>0.09</v>
      </c>
      <c r="U217" s="13">
        <v>0.83400000000000007</v>
      </c>
    </row>
    <row r="218" spans="1:21" x14ac:dyDescent="0.25">
      <c r="A218" s="3" t="s">
        <v>25</v>
      </c>
      <c r="B218" s="3" t="s">
        <v>88</v>
      </c>
      <c r="C218" s="3" t="s">
        <v>24</v>
      </c>
      <c r="D218" s="3">
        <v>1</v>
      </c>
      <c r="E218" s="3">
        <v>0</v>
      </c>
      <c r="G218" s="3">
        <v>1</v>
      </c>
      <c r="N218" s="3">
        <v>9</v>
      </c>
      <c r="O218" s="3" t="s">
        <v>2</v>
      </c>
      <c r="P218" s="3">
        <v>9</v>
      </c>
      <c r="Q218" s="3" t="s">
        <v>2</v>
      </c>
      <c r="R218" s="3">
        <v>5</v>
      </c>
      <c r="S218" s="9">
        <v>1</v>
      </c>
      <c r="T218" s="11">
        <v>0.35</v>
      </c>
      <c r="U218" s="13">
        <v>3.03</v>
      </c>
    </row>
    <row r="219" spans="1:21" x14ac:dyDescent="0.25">
      <c r="A219" s="3" t="s">
        <v>25</v>
      </c>
      <c r="B219" s="3" t="s">
        <v>88</v>
      </c>
      <c r="C219" s="3" t="s">
        <v>24</v>
      </c>
      <c r="D219" s="3">
        <v>1</v>
      </c>
      <c r="E219" s="3">
        <v>0</v>
      </c>
      <c r="G219" s="3">
        <v>1</v>
      </c>
      <c r="N219" s="3">
        <v>9</v>
      </c>
      <c r="O219" s="3" t="s">
        <v>2</v>
      </c>
      <c r="P219" s="3">
        <v>9</v>
      </c>
      <c r="Q219" s="3" t="s">
        <v>2</v>
      </c>
      <c r="R219" s="3">
        <v>5</v>
      </c>
      <c r="S219" s="9">
        <v>0.4</v>
      </c>
      <c r="T219" s="11">
        <v>0.35</v>
      </c>
      <c r="U219" s="13">
        <v>0</v>
      </c>
    </row>
    <row r="220" spans="1:21" x14ac:dyDescent="0.25">
      <c r="A220" s="3" t="s">
        <v>25</v>
      </c>
      <c r="B220" s="3" t="s">
        <v>88</v>
      </c>
      <c r="C220" s="3" t="s">
        <v>24</v>
      </c>
      <c r="D220" s="3">
        <v>1</v>
      </c>
      <c r="E220" s="3">
        <v>0</v>
      </c>
      <c r="G220" s="3">
        <v>1</v>
      </c>
      <c r="N220" s="3">
        <v>9</v>
      </c>
      <c r="O220" s="3" t="s">
        <v>2</v>
      </c>
      <c r="P220" s="3">
        <v>9</v>
      </c>
      <c r="Q220" s="3" t="s">
        <v>2</v>
      </c>
      <c r="R220" s="3">
        <v>5</v>
      </c>
      <c r="S220" s="9">
        <v>1</v>
      </c>
      <c r="T220" s="11">
        <v>0.59</v>
      </c>
      <c r="U220" s="13">
        <v>1.95</v>
      </c>
    </row>
    <row r="221" spans="1:21" x14ac:dyDescent="0.25">
      <c r="A221" s="3" t="s">
        <v>25</v>
      </c>
      <c r="B221" s="3" t="s">
        <v>88</v>
      </c>
      <c r="C221" s="3" t="s">
        <v>16</v>
      </c>
      <c r="D221" s="3">
        <v>3</v>
      </c>
      <c r="E221" s="3">
        <v>0</v>
      </c>
      <c r="G221" s="3">
        <v>1</v>
      </c>
      <c r="N221" s="3">
        <v>9</v>
      </c>
      <c r="O221" s="3" t="s">
        <v>2</v>
      </c>
      <c r="P221" s="3">
        <v>9</v>
      </c>
      <c r="Q221" s="3" t="s">
        <v>2</v>
      </c>
      <c r="R221" s="3">
        <v>5</v>
      </c>
      <c r="S221" s="9">
        <v>0.29000000000000004</v>
      </c>
      <c r="T221" s="11">
        <v>0</v>
      </c>
      <c r="U221" s="13">
        <v>0</v>
      </c>
    </row>
    <row r="222" spans="1:21" x14ac:dyDescent="0.25">
      <c r="A222" s="3" t="s">
        <v>25</v>
      </c>
      <c r="B222" s="3" t="s">
        <v>88</v>
      </c>
      <c r="C222" s="3" t="s">
        <v>16</v>
      </c>
      <c r="D222" s="3">
        <v>3</v>
      </c>
      <c r="E222" s="3">
        <v>0</v>
      </c>
      <c r="G222" s="3">
        <v>1</v>
      </c>
      <c r="N222" s="3">
        <v>9</v>
      </c>
      <c r="O222" s="3" t="s">
        <v>2</v>
      </c>
      <c r="P222" s="3">
        <v>9</v>
      </c>
      <c r="Q222" s="3" t="s">
        <v>2</v>
      </c>
      <c r="R222" s="3">
        <v>5</v>
      </c>
      <c r="S222" s="9">
        <v>2.2999999999999998</v>
      </c>
      <c r="T222" s="11">
        <v>0</v>
      </c>
      <c r="U222" s="13">
        <v>0</v>
      </c>
    </row>
    <row r="223" spans="1:21" x14ac:dyDescent="0.25">
      <c r="A223" s="3" t="s">
        <v>25</v>
      </c>
      <c r="B223" s="3" t="s">
        <v>88</v>
      </c>
      <c r="C223" s="3" t="s">
        <v>16</v>
      </c>
      <c r="D223" s="3">
        <v>3</v>
      </c>
      <c r="E223" s="3">
        <v>0</v>
      </c>
      <c r="G223" s="3">
        <v>1</v>
      </c>
      <c r="N223" s="3">
        <v>9</v>
      </c>
      <c r="O223" s="3" t="s">
        <v>2</v>
      </c>
      <c r="P223" s="3">
        <v>9</v>
      </c>
      <c r="Q223" s="3" t="s">
        <v>2</v>
      </c>
      <c r="R223" s="3">
        <v>5</v>
      </c>
      <c r="S223" s="9">
        <v>2.8699999999999997</v>
      </c>
      <c r="T223" s="11">
        <v>1.31</v>
      </c>
      <c r="U223" s="13">
        <v>4.66</v>
      </c>
    </row>
    <row r="224" spans="1:21" x14ac:dyDescent="0.25">
      <c r="A224" s="3" t="s">
        <v>25</v>
      </c>
      <c r="B224" s="3" t="s">
        <v>88</v>
      </c>
      <c r="C224" s="3" t="s">
        <v>19</v>
      </c>
      <c r="D224" s="3">
        <v>4</v>
      </c>
      <c r="E224" s="3">
        <v>1</v>
      </c>
      <c r="G224" s="3">
        <v>1</v>
      </c>
      <c r="N224" s="3">
        <v>9</v>
      </c>
      <c r="O224" s="3" t="s">
        <v>2</v>
      </c>
      <c r="P224" s="3">
        <v>9</v>
      </c>
      <c r="Q224" s="3" t="s">
        <v>2</v>
      </c>
      <c r="R224" s="3">
        <v>5</v>
      </c>
      <c r="S224" s="9">
        <v>0</v>
      </c>
      <c r="T224" s="11">
        <v>0</v>
      </c>
      <c r="U224" s="13">
        <v>0</v>
      </c>
    </row>
    <row r="225" spans="1:21" x14ac:dyDescent="0.25">
      <c r="A225" s="3" t="s">
        <v>25</v>
      </c>
      <c r="B225" s="3" t="s">
        <v>88</v>
      </c>
      <c r="C225" s="3" t="s">
        <v>19</v>
      </c>
      <c r="D225" s="3">
        <v>4</v>
      </c>
      <c r="E225" s="3">
        <v>0</v>
      </c>
      <c r="G225" s="3">
        <v>1</v>
      </c>
      <c r="N225" s="3">
        <v>9</v>
      </c>
      <c r="O225" s="3" t="s">
        <v>2</v>
      </c>
      <c r="P225" s="3">
        <v>9</v>
      </c>
      <c r="Q225" s="3" t="s">
        <v>2</v>
      </c>
      <c r="R225" s="3">
        <v>5</v>
      </c>
      <c r="S225" s="9">
        <v>2.6799999999999997</v>
      </c>
      <c r="T225" s="11">
        <v>3.04</v>
      </c>
      <c r="U225" s="13">
        <v>3.266</v>
      </c>
    </row>
    <row r="226" spans="1:21" x14ac:dyDescent="0.25">
      <c r="A226" s="3" t="s">
        <v>25</v>
      </c>
      <c r="B226" s="3" t="s">
        <v>88</v>
      </c>
      <c r="C226" s="3" t="s">
        <v>19</v>
      </c>
      <c r="D226" s="3">
        <v>4</v>
      </c>
      <c r="E226" s="3">
        <v>0</v>
      </c>
      <c r="G226" s="3">
        <v>1</v>
      </c>
      <c r="N226" s="3">
        <v>9</v>
      </c>
      <c r="O226" s="3" t="s">
        <v>2</v>
      </c>
      <c r="P226" s="3">
        <v>9</v>
      </c>
      <c r="Q226" s="3" t="s">
        <v>2</v>
      </c>
      <c r="R226" s="3">
        <v>5</v>
      </c>
      <c r="S226" s="9">
        <v>1.68</v>
      </c>
      <c r="T226" s="11">
        <v>1</v>
      </c>
      <c r="U226" s="13">
        <v>2.2000000000000002</v>
      </c>
    </row>
    <row r="227" spans="1:21" x14ac:dyDescent="0.25">
      <c r="A227" s="3" t="s">
        <v>25</v>
      </c>
      <c r="B227" s="3" t="s">
        <v>88</v>
      </c>
      <c r="C227" s="3" t="s">
        <v>19</v>
      </c>
      <c r="D227" s="3">
        <v>4</v>
      </c>
      <c r="E227" s="3">
        <v>1</v>
      </c>
      <c r="G227" s="3">
        <v>1</v>
      </c>
      <c r="N227" s="3">
        <v>9</v>
      </c>
      <c r="O227" s="3" t="s">
        <v>2</v>
      </c>
      <c r="P227" s="3">
        <v>9</v>
      </c>
      <c r="Q227" s="3" t="s">
        <v>2</v>
      </c>
      <c r="R227" s="3">
        <v>5</v>
      </c>
      <c r="S227" s="9">
        <v>0</v>
      </c>
      <c r="T227" s="11">
        <v>0</v>
      </c>
      <c r="U227" s="13">
        <v>0.8</v>
      </c>
    </row>
    <row r="228" spans="1:21" x14ac:dyDescent="0.25">
      <c r="A228" s="3" t="s">
        <v>25</v>
      </c>
      <c r="B228" s="3" t="s">
        <v>88</v>
      </c>
      <c r="C228" s="3" t="s">
        <v>19</v>
      </c>
      <c r="D228" s="3">
        <v>4</v>
      </c>
      <c r="E228" s="3">
        <v>1</v>
      </c>
      <c r="G228" s="3">
        <v>1</v>
      </c>
      <c r="N228" s="3">
        <v>9</v>
      </c>
      <c r="O228" s="3" t="s">
        <v>2</v>
      </c>
      <c r="P228" s="3">
        <v>9</v>
      </c>
      <c r="Q228" s="3" t="s">
        <v>2</v>
      </c>
      <c r="R228" s="3">
        <v>5</v>
      </c>
      <c r="S228" s="9">
        <v>4.3899999999999997</v>
      </c>
      <c r="T228" s="11">
        <v>0.72</v>
      </c>
      <c r="U228" s="13">
        <v>1.6339999999999999</v>
      </c>
    </row>
    <row r="229" spans="1:21" x14ac:dyDescent="0.25">
      <c r="A229" s="3" t="s">
        <v>25</v>
      </c>
      <c r="B229" s="3" t="s">
        <v>88</v>
      </c>
      <c r="C229" s="3" t="s">
        <v>19</v>
      </c>
      <c r="D229" s="3">
        <v>4</v>
      </c>
      <c r="E229" s="3">
        <v>1</v>
      </c>
      <c r="G229" s="3">
        <v>1</v>
      </c>
      <c r="N229" s="3">
        <v>9</v>
      </c>
      <c r="O229" s="3" t="s">
        <v>2</v>
      </c>
      <c r="P229" s="3">
        <v>9</v>
      </c>
      <c r="Q229" s="3" t="s">
        <v>2</v>
      </c>
      <c r="R229" s="3">
        <v>5</v>
      </c>
      <c r="S229" s="9">
        <v>4.3599999999999994</v>
      </c>
      <c r="T229" s="11">
        <v>2.2200000000000002</v>
      </c>
      <c r="U229" s="13">
        <v>4.1340000000000003</v>
      </c>
    </row>
    <row r="230" spans="1:21" x14ac:dyDescent="0.25">
      <c r="A230" s="3" t="s">
        <v>25</v>
      </c>
      <c r="B230" s="3" t="s">
        <v>88</v>
      </c>
      <c r="C230" s="3" t="s">
        <v>18</v>
      </c>
      <c r="D230" s="3">
        <v>2</v>
      </c>
      <c r="E230" s="3">
        <v>0</v>
      </c>
      <c r="G230" s="3">
        <v>1</v>
      </c>
      <c r="N230" s="3">
        <v>9</v>
      </c>
      <c r="O230" s="3" t="s">
        <v>2</v>
      </c>
      <c r="P230" s="3">
        <v>9</v>
      </c>
      <c r="Q230" s="3" t="s">
        <v>2</v>
      </c>
      <c r="R230" s="3">
        <v>5</v>
      </c>
      <c r="S230" s="9">
        <v>0.15000000000000002</v>
      </c>
      <c r="T230" s="11">
        <v>0</v>
      </c>
      <c r="U230" s="13">
        <v>0.33</v>
      </c>
    </row>
    <row r="231" spans="1:21" x14ac:dyDescent="0.25">
      <c r="A231" s="3" t="s">
        <v>25</v>
      </c>
      <c r="B231" s="3" t="s">
        <v>88</v>
      </c>
      <c r="C231" s="3" t="s">
        <v>18</v>
      </c>
      <c r="D231" s="3">
        <v>2</v>
      </c>
      <c r="E231" s="3">
        <v>0</v>
      </c>
      <c r="G231" s="3">
        <v>1</v>
      </c>
      <c r="N231" s="3">
        <v>9</v>
      </c>
      <c r="O231" s="3" t="s">
        <v>2</v>
      </c>
      <c r="P231" s="3">
        <v>9</v>
      </c>
      <c r="Q231" s="3" t="s">
        <v>2</v>
      </c>
      <c r="R231" s="3">
        <v>5</v>
      </c>
      <c r="S231" s="9">
        <v>0.5</v>
      </c>
      <c r="T231" s="11">
        <v>0</v>
      </c>
      <c r="U231" s="13">
        <v>0.57999999999999996</v>
      </c>
    </row>
    <row r="232" spans="1:21" x14ac:dyDescent="0.25">
      <c r="A232" s="3" t="s">
        <v>25</v>
      </c>
      <c r="B232" s="3" t="s">
        <v>88</v>
      </c>
      <c r="C232" s="3" t="s">
        <v>18</v>
      </c>
      <c r="D232" s="3">
        <v>2</v>
      </c>
      <c r="E232" s="3">
        <v>0</v>
      </c>
      <c r="G232" s="3">
        <v>1</v>
      </c>
      <c r="N232" s="3">
        <v>9</v>
      </c>
      <c r="O232" s="3" t="s">
        <v>2</v>
      </c>
      <c r="P232" s="3">
        <v>9</v>
      </c>
      <c r="Q232" s="3" t="s">
        <v>2</v>
      </c>
      <c r="R232" s="3">
        <v>5</v>
      </c>
      <c r="S232" s="9">
        <v>1</v>
      </c>
      <c r="T232" s="11">
        <v>0.35</v>
      </c>
      <c r="U232" s="13">
        <v>2.2799999999999998</v>
      </c>
    </row>
    <row r="233" spans="1:21" x14ac:dyDescent="0.25">
      <c r="A233" s="3" t="s">
        <v>25</v>
      </c>
      <c r="B233" s="3" t="s">
        <v>88</v>
      </c>
      <c r="C233" s="3" t="s">
        <v>24</v>
      </c>
      <c r="D233" s="3">
        <v>1</v>
      </c>
      <c r="E233" s="3">
        <v>0</v>
      </c>
      <c r="G233" s="3">
        <v>1</v>
      </c>
      <c r="N233" s="3">
        <v>9</v>
      </c>
      <c r="O233" s="3" t="s">
        <v>2</v>
      </c>
      <c r="P233" s="3">
        <v>9</v>
      </c>
      <c r="Q233" s="3" t="s">
        <v>2</v>
      </c>
      <c r="R233" s="3">
        <v>5</v>
      </c>
      <c r="S233" s="9">
        <v>0</v>
      </c>
      <c r="T233" s="11">
        <v>0</v>
      </c>
      <c r="U233" s="13">
        <v>0</v>
      </c>
    </row>
    <row r="234" spans="1:21" x14ac:dyDescent="0.25">
      <c r="A234" s="3" t="s">
        <v>25</v>
      </c>
      <c r="B234" s="3" t="s">
        <v>88</v>
      </c>
      <c r="C234" s="3" t="s">
        <v>16</v>
      </c>
      <c r="D234" s="3">
        <v>3</v>
      </c>
      <c r="E234" s="3">
        <v>0</v>
      </c>
      <c r="G234" s="3">
        <v>1</v>
      </c>
      <c r="N234" s="3">
        <v>9</v>
      </c>
      <c r="O234" s="3" t="s">
        <v>2</v>
      </c>
      <c r="P234" s="3">
        <v>9</v>
      </c>
      <c r="Q234" s="3" t="s">
        <v>2</v>
      </c>
      <c r="R234" s="3">
        <v>5</v>
      </c>
      <c r="S234" s="9">
        <v>0</v>
      </c>
      <c r="T234" s="11">
        <v>0</v>
      </c>
      <c r="U234" s="13">
        <v>0</v>
      </c>
    </row>
    <row r="235" spans="1:21" x14ac:dyDescent="0.25">
      <c r="A235" s="3" t="s">
        <v>25</v>
      </c>
      <c r="B235" s="3" t="s">
        <v>88</v>
      </c>
      <c r="C235" s="3" t="s">
        <v>16</v>
      </c>
      <c r="D235" s="3">
        <v>3</v>
      </c>
      <c r="E235" s="3">
        <v>0</v>
      </c>
      <c r="G235" s="3">
        <v>1</v>
      </c>
      <c r="N235" s="3">
        <v>9</v>
      </c>
      <c r="O235" s="3" t="s">
        <v>2</v>
      </c>
      <c r="P235" s="3">
        <v>9</v>
      </c>
      <c r="Q235" s="3" t="s">
        <v>2</v>
      </c>
      <c r="R235" s="3">
        <v>5</v>
      </c>
      <c r="S235" s="9">
        <v>1.56</v>
      </c>
      <c r="T235" s="11">
        <v>3.26</v>
      </c>
      <c r="U235" s="13">
        <v>5.66</v>
      </c>
    </row>
    <row r="236" spans="1:21" x14ac:dyDescent="0.25">
      <c r="A236" s="3" t="s">
        <v>25</v>
      </c>
      <c r="B236" s="3" t="s">
        <v>88</v>
      </c>
      <c r="C236" s="3" t="s">
        <v>16</v>
      </c>
      <c r="D236" s="3">
        <v>3</v>
      </c>
      <c r="E236" s="3">
        <v>0</v>
      </c>
      <c r="G236" s="3">
        <v>1</v>
      </c>
      <c r="N236" s="3">
        <v>9</v>
      </c>
      <c r="O236" s="3" t="s">
        <v>2</v>
      </c>
      <c r="P236" s="3">
        <v>9</v>
      </c>
      <c r="Q236" s="3" t="s">
        <v>2</v>
      </c>
      <c r="R236" s="3">
        <v>5</v>
      </c>
      <c r="S236" s="9">
        <v>1.87</v>
      </c>
      <c r="T236" s="11">
        <v>6.27</v>
      </c>
      <c r="U236" s="13">
        <v>3.66</v>
      </c>
    </row>
    <row r="237" spans="1:21" x14ac:dyDescent="0.25">
      <c r="A237" s="3" t="s">
        <v>25</v>
      </c>
      <c r="B237" s="3" t="s">
        <v>88</v>
      </c>
      <c r="C237" s="3" t="s">
        <v>16</v>
      </c>
      <c r="D237" s="3">
        <v>3</v>
      </c>
      <c r="E237" s="3">
        <v>0</v>
      </c>
      <c r="G237" s="3">
        <v>1</v>
      </c>
      <c r="N237" s="3">
        <v>9</v>
      </c>
      <c r="O237" s="3" t="s">
        <v>2</v>
      </c>
      <c r="P237" s="3">
        <v>9</v>
      </c>
      <c r="Q237" s="3" t="s">
        <v>2</v>
      </c>
      <c r="R237" s="3">
        <v>5</v>
      </c>
      <c r="S237" s="9">
        <v>4.5</v>
      </c>
      <c r="T237" s="11">
        <v>1.31</v>
      </c>
      <c r="U237" s="13">
        <v>5.92</v>
      </c>
    </row>
    <row r="238" spans="1:21" x14ac:dyDescent="0.25">
      <c r="A238" s="3" t="s">
        <v>25</v>
      </c>
      <c r="B238" s="3" t="s">
        <v>88</v>
      </c>
      <c r="C238" s="3" t="s">
        <v>16</v>
      </c>
      <c r="D238" s="3">
        <v>3</v>
      </c>
      <c r="E238" s="3">
        <v>0</v>
      </c>
      <c r="G238" s="3">
        <v>1</v>
      </c>
      <c r="N238" s="3">
        <v>9</v>
      </c>
      <c r="O238" s="3" t="s">
        <v>2</v>
      </c>
      <c r="P238" s="3">
        <v>9</v>
      </c>
      <c r="Q238" s="3" t="s">
        <v>2</v>
      </c>
      <c r="R238" s="3">
        <v>5</v>
      </c>
      <c r="S238" s="9">
        <v>2.7199999999999998</v>
      </c>
      <c r="T238" s="11">
        <v>1</v>
      </c>
      <c r="U238" s="13">
        <v>4.88</v>
      </c>
    </row>
    <row r="239" spans="1:21" x14ac:dyDescent="0.25">
      <c r="A239" s="3" t="s">
        <v>25</v>
      </c>
      <c r="B239" s="3" t="s">
        <v>88</v>
      </c>
      <c r="C239" s="3" t="s">
        <v>19</v>
      </c>
      <c r="D239" s="3">
        <v>4</v>
      </c>
      <c r="E239" s="3">
        <v>1</v>
      </c>
      <c r="G239" s="3">
        <v>1</v>
      </c>
      <c r="N239" s="3">
        <v>9</v>
      </c>
      <c r="O239" s="3" t="s">
        <v>2</v>
      </c>
      <c r="P239" s="3">
        <v>9</v>
      </c>
      <c r="Q239" s="3" t="s">
        <v>2</v>
      </c>
      <c r="R239" s="3">
        <v>5</v>
      </c>
      <c r="S239" s="9">
        <v>0</v>
      </c>
      <c r="T239" s="11">
        <v>0</v>
      </c>
      <c r="U239" s="13">
        <v>0</v>
      </c>
    </row>
    <row r="240" spans="1:21" x14ac:dyDescent="0.25">
      <c r="A240" s="3" t="s">
        <v>25</v>
      </c>
      <c r="B240" s="3" t="s">
        <v>88</v>
      </c>
      <c r="C240" s="3" t="s">
        <v>19</v>
      </c>
      <c r="D240" s="3">
        <v>4</v>
      </c>
      <c r="E240" s="3">
        <v>0</v>
      </c>
      <c r="G240" s="3">
        <v>1</v>
      </c>
      <c r="N240" s="3">
        <v>9</v>
      </c>
      <c r="O240" s="3" t="s">
        <v>2</v>
      </c>
      <c r="P240" s="3">
        <v>9</v>
      </c>
      <c r="Q240" s="3" t="s">
        <v>2</v>
      </c>
      <c r="R240" s="3">
        <v>5</v>
      </c>
      <c r="S240" s="9">
        <v>1.39</v>
      </c>
      <c r="T240" s="11">
        <v>8</v>
      </c>
      <c r="U240" s="13">
        <v>1.9</v>
      </c>
    </row>
    <row r="241" spans="1:21" x14ac:dyDescent="0.25">
      <c r="A241" s="3" t="s">
        <v>25</v>
      </c>
      <c r="B241" s="3" t="s">
        <v>88</v>
      </c>
      <c r="C241" s="3" t="s">
        <v>18</v>
      </c>
      <c r="D241" s="3">
        <v>2</v>
      </c>
      <c r="E241" s="3">
        <v>0</v>
      </c>
      <c r="G241" s="3">
        <v>1</v>
      </c>
      <c r="N241" s="3">
        <v>9</v>
      </c>
      <c r="O241" s="3" t="s">
        <v>2</v>
      </c>
      <c r="P241" s="3">
        <v>9</v>
      </c>
      <c r="Q241" s="3" t="s">
        <v>2</v>
      </c>
      <c r="R241" s="3">
        <v>5</v>
      </c>
      <c r="S241" s="9">
        <v>2.0099999999999998</v>
      </c>
      <c r="T241" s="11">
        <v>8.61</v>
      </c>
      <c r="U241" s="13">
        <v>4.4799999999999995</v>
      </c>
    </row>
    <row r="242" spans="1:21" x14ac:dyDescent="0.25">
      <c r="A242" s="3" t="s">
        <v>25</v>
      </c>
      <c r="B242" s="3" t="s">
        <v>88</v>
      </c>
      <c r="C242" s="3" t="s">
        <v>18</v>
      </c>
      <c r="D242" s="3">
        <v>2</v>
      </c>
      <c r="E242" s="3">
        <v>0</v>
      </c>
      <c r="G242" s="3">
        <v>1</v>
      </c>
      <c r="N242" s="3">
        <v>9</v>
      </c>
      <c r="O242" s="3" t="s">
        <v>2</v>
      </c>
      <c r="P242" s="3">
        <v>9</v>
      </c>
      <c r="Q242" s="3" t="s">
        <v>2</v>
      </c>
      <c r="R242" s="3">
        <v>5</v>
      </c>
      <c r="S242" s="9">
        <v>1.53</v>
      </c>
      <c r="T242" s="11">
        <v>0.09</v>
      </c>
      <c r="U242" s="13">
        <v>0.2</v>
      </c>
    </row>
    <row r="243" spans="1:21" x14ac:dyDescent="0.25">
      <c r="A243" s="3" t="s">
        <v>25</v>
      </c>
      <c r="B243" s="3" t="s">
        <v>88</v>
      </c>
      <c r="C243" s="3" t="s">
        <v>18</v>
      </c>
      <c r="D243" s="3">
        <v>2</v>
      </c>
      <c r="E243" s="3">
        <v>0</v>
      </c>
      <c r="G243" s="3">
        <v>1</v>
      </c>
      <c r="N243" s="3">
        <v>9</v>
      </c>
      <c r="O243" s="3" t="s">
        <v>2</v>
      </c>
      <c r="P243" s="3">
        <v>9</v>
      </c>
      <c r="Q243" s="3" t="s">
        <v>2</v>
      </c>
      <c r="R243" s="3">
        <v>5</v>
      </c>
      <c r="S243" s="9">
        <v>1</v>
      </c>
      <c r="T243" s="11">
        <v>3.49</v>
      </c>
      <c r="U243" s="13">
        <v>3.0940000000000003</v>
      </c>
    </row>
    <row r="244" spans="1:21" x14ac:dyDescent="0.25">
      <c r="A244" s="3" t="s">
        <v>25</v>
      </c>
      <c r="B244" s="3" t="s">
        <v>88</v>
      </c>
      <c r="C244" s="3" t="s">
        <v>18</v>
      </c>
      <c r="D244" s="3">
        <v>2</v>
      </c>
      <c r="E244" s="3">
        <v>0</v>
      </c>
      <c r="G244" s="3">
        <v>1</v>
      </c>
      <c r="N244" s="3">
        <v>9</v>
      </c>
      <c r="O244" s="3" t="s">
        <v>2</v>
      </c>
      <c r="P244" s="3">
        <v>9</v>
      </c>
      <c r="Q244" s="3" t="s">
        <v>2</v>
      </c>
      <c r="R244" s="3">
        <v>5</v>
      </c>
      <c r="S244" s="9">
        <v>0.56000000000000005</v>
      </c>
      <c r="T244" s="11">
        <v>1.84</v>
      </c>
      <c r="U244" s="13">
        <v>0</v>
      </c>
    </row>
    <row r="245" spans="1:21" x14ac:dyDescent="0.25">
      <c r="A245" s="3" t="s">
        <v>25</v>
      </c>
      <c r="B245" s="3" t="s">
        <v>88</v>
      </c>
      <c r="C245" s="3" t="s">
        <v>18</v>
      </c>
      <c r="D245" s="3">
        <v>2</v>
      </c>
      <c r="E245" s="3">
        <v>0</v>
      </c>
      <c r="G245" s="3">
        <v>1</v>
      </c>
      <c r="N245" s="3">
        <v>9</v>
      </c>
      <c r="O245" s="3" t="s">
        <v>2</v>
      </c>
      <c r="P245" s="3">
        <v>9</v>
      </c>
      <c r="Q245" s="3" t="s">
        <v>2</v>
      </c>
      <c r="R245" s="3">
        <v>5</v>
      </c>
      <c r="S245" s="9">
        <v>1</v>
      </c>
      <c r="T245" s="11">
        <v>8.3000000000000007</v>
      </c>
      <c r="U245" s="13">
        <v>6.66</v>
      </c>
    </row>
    <row r="246" spans="1:21" x14ac:dyDescent="0.25">
      <c r="A246" s="3" t="s">
        <v>25</v>
      </c>
      <c r="B246" s="3" t="s">
        <v>88</v>
      </c>
      <c r="C246" s="3" t="s">
        <v>18</v>
      </c>
      <c r="D246" s="3">
        <v>2</v>
      </c>
      <c r="E246" s="3">
        <v>0</v>
      </c>
      <c r="G246" s="3">
        <v>1</v>
      </c>
      <c r="N246" s="3">
        <v>9</v>
      </c>
      <c r="O246" s="3" t="s">
        <v>2</v>
      </c>
      <c r="P246" s="3">
        <v>9</v>
      </c>
      <c r="Q246" s="3" t="s">
        <v>2</v>
      </c>
      <c r="R246" s="3">
        <v>5</v>
      </c>
      <c r="S246" s="9">
        <v>0.84</v>
      </c>
      <c r="T246" s="11">
        <v>0.09</v>
      </c>
      <c r="U246" s="13">
        <v>1</v>
      </c>
    </row>
    <row r="247" spans="1:21" x14ac:dyDescent="0.25">
      <c r="A247" s="3" t="s">
        <v>25</v>
      </c>
      <c r="B247" s="3" t="s">
        <v>88</v>
      </c>
      <c r="C247" s="3" t="s">
        <v>24</v>
      </c>
      <c r="D247" s="3">
        <v>1</v>
      </c>
      <c r="E247" s="3">
        <v>0</v>
      </c>
      <c r="G247" s="3">
        <v>1</v>
      </c>
      <c r="N247" s="3">
        <v>9</v>
      </c>
      <c r="O247" s="3" t="s">
        <v>2</v>
      </c>
      <c r="P247" s="3">
        <v>9</v>
      </c>
      <c r="Q247" s="3" t="s">
        <v>2</v>
      </c>
      <c r="R247" s="3">
        <v>5</v>
      </c>
      <c r="S247" s="9">
        <v>0.34</v>
      </c>
      <c r="T247" s="11">
        <v>0</v>
      </c>
      <c r="U247" s="13">
        <v>0</v>
      </c>
    </row>
    <row r="248" spans="1:21" x14ac:dyDescent="0.25">
      <c r="A248" s="3" t="s">
        <v>25</v>
      </c>
      <c r="B248" s="3" t="s">
        <v>88</v>
      </c>
      <c r="C248" s="3" t="s">
        <v>24</v>
      </c>
      <c r="D248" s="3">
        <v>1</v>
      </c>
      <c r="E248" s="3">
        <v>0</v>
      </c>
      <c r="G248" s="3">
        <v>1</v>
      </c>
      <c r="N248" s="3">
        <v>9</v>
      </c>
      <c r="O248" s="3" t="s">
        <v>2</v>
      </c>
      <c r="P248" s="3">
        <v>9</v>
      </c>
      <c r="Q248" s="3" t="s">
        <v>2</v>
      </c>
      <c r="R248" s="3">
        <v>5</v>
      </c>
      <c r="S248" s="9">
        <v>0</v>
      </c>
      <c r="T248" s="11">
        <v>0</v>
      </c>
      <c r="U248" s="13">
        <v>0</v>
      </c>
    </row>
    <row r="249" spans="1:21" x14ac:dyDescent="0.25">
      <c r="A249" s="3" t="s">
        <v>25</v>
      </c>
      <c r="B249" s="3" t="s">
        <v>88</v>
      </c>
      <c r="C249" s="3" t="s">
        <v>16</v>
      </c>
      <c r="D249" s="3">
        <v>3</v>
      </c>
      <c r="E249" s="3">
        <v>0</v>
      </c>
      <c r="G249" s="3">
        <v>1</v>
      </c>
      <c r="N249" s="3">
        <v>9</v>
      </c>
      <c r="O249" s="3" t="s">
        <v>2</v>
      </c>
      <c r="P249" s="3">
        <v>9</v>
      </c>
      <c r="Q249" s="3" t="s">
        <v>2</v>
      </c>
      <c r="R249" s="3">
        <v>5</v>
      </c>
      <c r="S249" s="9">
        <v>0</v>
      </c>
      <c r="T249" s="11">
        <v>0</v>
      </c>
      <c r="U249" s="13">
        <v>0</v>
      </c>
    </row>
    <row r="250" spans="1:21" x14ac:dyDescent="0.25">
      <c r="A250" s="3" t="s">
        <v>25</v>
      </c>
      <c r="B250" s="3" t="s">
        <v>88</v>
      </c>
      <c r="C250" s="3" t="s">
        <v>16</v>
      </c>
      <c r="D250" s="3">
        <v>3</v>
      </c>
      <c r="E250" s="3">
        <v>0</v>
      </c>
      <c r="G250" s="3">
        <v>1</v>
      </c>
      <c r="N250" s="3">
        <v>9</v>
      </c>
      <c r="O250" s="3" t="s">
        <v>2</v>
      </c>
      <c r="P250" s="3">
        <v>9</v>
      </c>
      <c r="Q250" s="3" t="s">
        <v>2</v>
      </c>
      <c r="R250" s="3">
        <v>5</v>
      </c>
      <c r="S250" s="9">
        <v>0.76</v>
      </c>
      <c r="T250" s="11">
        <v>0</v>
      </c>
      <c r="U250" s="13">
        <v>0.2</v>
      </c>
    </row>
    <row r="251" spans="1:21" x14ac:dyDescent="0.25">
      <c r="A251" s="3" t="s">
        <v>25</v>
      </c>
      <c r="B251" s="3" t="s">
        <v>88</v>
      </c>
      <c r="C251" s="3" t="s">
        <v>16</v>
      </c>
      <c r="D251" s="3">
        <v>3</v>
      </c>
      <c r="E251" s="3">
        <v>0</v>
      </c>
      <c r="G251" s="3">
        <v>1</v>
      </c>
      <c r="N251" s="3">
        <v>9</v>
      </c>
      <c r="O251" s="3" t="s">
        <v>2</v>
      </c>
      <c r="P251" s="3">
        <v>9</v>
      </c>
      <c r="Q251" s="3" t="s">
        <v>2</v>
      </c>
      <c r="R251" s="3">
        <v>5</v>
      </c>
      <c r="S251" s="9">
        <v>0.4</v>
      </c>
      <c r="T251" s="11">
        <v>0</v>
      </c>
      <c r="U251" s="13">
        <v>0</v>
      </c>
    </row>
    <row r="252" spans="1:21" x14ac:dyDescent="0.25">
      <c r="A252" s="3" t="s">
        <v>25</v>
      </c>
      <c r="B252" s="3" t="s">
        <v>88</v>
      </c>
      <c r="C252" s="3" t="s">
        <v>16</v>
      </c>
      <c r="D252" s="3">
        <v>3</v>
      </c>
      <c r="E252" s="3">
        <v>0</v>
      </c>
      <c r="G252" s="3">
        <v>1</v>
      </c>
      <c r="N252" s="3">
        <v>9</v>
      </c>
      <c r="O252" s="3" t="s">
        <v>2</v>
      </c>
      <c r="P252" s="3">
        <v>9</v>
      </c>
      <c r="Q252" s="3" t="s">
        <v>2</v>
      </c>
      <c r="R252" s="3">
        <v>5</v>
      </c>
      <c r="S252" s="9">
        <v>3.21</v>
      </c>
      <c r="T252" s="11">
        <v>1</v>
      </c>
      <c r="U252" s="13">
        <v>4.3</v>
      </c>
    </row>
    <row r="253" spans="1:21" x14ac:dyDescent="0.25">
      <c r="A253" s="3" t="s">
        <v>25</v>
      </c>
      <c r="B253" s="3" t="s">
        <v>88</v>
      </c>
      <c r="C253" s="3" t="s">
        <v>18</v>
      </c>
      <c r="D253" s="3">
        <v>2</v>
      </c>
      <c r="E253" s="3">
        <v>0</v>
      </c>
      <c r="G253" s="3">
        <v>1</v>
      </c>
      <c r="N253" s="3">
        <v>9</v>
      </c>
      <c r="O253" s="3" t="s">
        <v>2</v>
      </c>
      <c r="P253" s="3">
        <v>9</v>
      </c>
      <c r="Q253" s="3" t="s">
        <v>2</v>
      </c>
      <c r="R253" s="3">
        <v>5</v>
      </c>
      <c r="S253" s="9">
        <v>1</v>
      </c>
      <c r="T253" s="11">
        <v>0.85</v>
      </c>
      <c r="U253" s="13">
        <v>1.6</v>
      </c>
    </row>
    <row r="254" spans="1:21" x14ac:dyDescent="0.25">
      <c r="A254" s="3" t="s">
        <v>25</v>
      </c>
      <c r="B254" s="3" t="s">
        <v>88</v>
      </c>
      <c r="C254" s="3" t="s">
        <v>18</v>
      </c>
      <c r="D254" s="3">
        <v>2</v>
      </c>
      <c r="E254" s="3">
        <v>0</v>
      </c>
      <c r="G254" s="3">
        <v>1</v>
      </c>
      <c r="N254" s="3">
        <v>9</v>
      </c>
      <c r="O254" s="3" t="s">
        <v>2</v>
      </c>
      <c r="P254" s="3">
        <v>9</v>
      </c>
      <c r="Q254" s="3" t="s">
        <v>2</v>
      </c>
      <c r="R254" s="3">
        <v>5</v>
      </c>
      <c r="S254" s="9">
        <v>0.52</v>
      </c>
      <c r="T254" s="11">
        <v>0.25</v>
      </c>
      <c r="U254" s="13">
        <v>0.33</v>
      </c>
    </row>
    <row r="255" spans="1:21" x14ac:dyDescent="0.25">
      <c r="A255" s="3" t="s">
        <v>25</v>
      </c>
      <c r="B255" s="3" t="s">
        <v>88</v>
      </c>
      <c r="C255" s="3" t="s">
        <v>18</v>
      </c>
      <c r="D255" s="3">
        <v>2</v>
      </c>
      <c r="E255" s="3">
        <v>0</v>
      </c>
      <c r="G255" s="3">
        <v>1</v>
      </c>
      <c r="N255" s="3">
        <v>9</v>
      </c>
      <c r="O255" s="3" t="s">
        <v>2</v>
      </c>
      <c r="P255" s="3">
        <v>9</v>
      </c>
      <c r="Q255" s="3" t="s">
        <v>2</v>
      </c>
      <c r="R255" s="3">
        <v>5</v>
      </c>
      <c r="S255" s="9">
        <v>0</v>
      </c>
      <c r="T255" s="11">
        <v>0</v>
      </c>
      <c r="U255" s="13">
        <v>0</v>
      </c>
    </row>
    <row r="256" spans="1:21" x14ac:dyDescent="0.25">
      <c r="A256" s="3" t="s">
        <v>25</v>
      </c>
      <c r="B256" s="3" t="s">
        <v>88</v>
      </c>
      <c r="C256" s="3" t="s">
        <v>18</v>
      </c>
      <c r="D256" s="3">
        <v>2</v>
      </c>
      <c r="E256" s="3">
        <v>0</v>
      </c>
      <c r="G256" s="3">
        <v>1</v>
      </c>
      <c r="N256" s="3">
        <v>9</v>
      </c>
      <c r="O256" s="3" t="s">
        <v>2</v>
      </c>
      <c r="P256" s="3">
        <v>9</v>
      </c>
      <c r="Q256" s="3" t="s">
        <v>2</v>
      </c>
      <c r="R256" s="3">
        <v>5</v>
      </c>
      <c r="S256" s="9">
        <v>0.52</v>
      </c>
      <c r="T256" s="11">
        <v>0.09</v>
      </c>
      <c r="U256" s="13">
        <v>0</v>
      </c>
    </row>
    <row r="257" spans="1:21" x14ac:dyDescent="0.25">
      <c r="A257" s="3" t="s">
        <v>25</v>
      </c>
      <c r="B257" s="3" t="s">
        <v>88</v>
      </c>
      <c r="C257" s="3" t="s">
        <v>18</v>
      </c>
      <c r="D257" s="3">
        <v>2</v>
      </c>
      <c r="E257" s="3">
        <v>0</v>
      </c>
      <c r="G257" s="3">
        <v>1</v>
      </c>
      <c r="N257" s="3">
        <v>9</v>
      </c>
      <c r="O257" s="3" t="s">
        <v>2</v>
      </c>
      <c r="P257" s="3">
        <v>9</v>
      </c>
      <c r="Q257" s="3" t="s">
        <v>2</v>
      </c>
      <c r="R257" s="3">
        <v>5</v>
      </c>
      <c r="S257" s="9">
        <v>0.47000000000000003</v>
      </c>
      <c r="T257" s="11">
        <v>0.85</v>
      </c>
      <c r="U257" s="13">
        <v>1.6</v>
      </c>
    </row>
    <row r="258" spans="1:21" x14ac:dyDescent="0.25">
      <c r="A258" s="3" t="s">
        <v>25</v>
      </c>
      <c r="B258" s="3" t="s">
        <v>88</v>
      </c>
      <c r="C258" s="3" t="s">
        <v>18</v>
      </c>
      <c r="D258" s="3">
        <v>2</v>
      </c>
      <c r="E258" s="3">
        <v>0</v>
      </c>
      <c r="G258" s="3">
        <v>1</v>
      </c>
      <c r="N258" s="3">
        <v>9</v>
      </c>
      <c r="O258" s="3" t="s">
        <v>2</v>
      </c>
      <c r="P258" s="3">
        <v>9</v>
      </c>
      <c r="Q258" s="3" t="s">
        <v>2</v>
      </c>
      <c r="R258" s="3">
        <v>5</v>
      </c>
      <c r="S258" s="9">
        <v>0.82000000000000006</v>
      </c>
      <c r="T258" s="11">
        <v>0</v>
      </c>
      <c r="U258" s="13">
        <v>0.5</v>
      </c>
    </row>
    <row r="259" spans="1:21" x14ac:dyDescent="0.25">
      <c r="A259" s="3" t="s">
        <v>25</v>
      </c>
      <c r="B259" s="3" t="s">
        <v>88</v>
      </c>
      <c r="C259" s="3" t="s">
        <v>24</v>
      </c>
      <c r="D259" s="3">
        <v>1</v>
      </c>
      <c r="E259" s="3">
        <v>0</v>
      </c>
      <c r="G259" s="3">
        <v>1</v>
      </c>
      <c r="N259" s="3">
        <v>9</v>
      </c>
      <c r="O259" s="3" t="s">
        <v>2</v>
      </c>
      <c r="P259" s="3">
        <v>9</v>
      </c>
      <c r="Q259" s="3" t="s">
        <v>2</v>
      </c>
      <c r="R259" s="3">
        <v>5</v>
      </c>
      <c r="S259" s="9">
        <v>0.36</v>
      </c>
      <c r="T259" s="11">
        <v>0</v>
      </c>
      <c r="U259" s="13">
        <v>0.5</v>
      </c>
    </row>
    <row r="260" spans="1:21" x14ac:dyDescent="0.25">
      <c r="A260" s="3" t="s">
        <v>25</v>
      </c>
      <c r="B260" s="3" t="s">
        <v>88</v>
      </c>
      <c r="C260" s="3" t="s">
        <v>24</v>
      </c>
      <c r="D260" s="3">
        <v>1</v>
      </c>
      <c r="E260" s="3">
        <v>0</v>
      </c>
      <c r="G260" s="3">
        <v>1</v>
      </c>
      <c r="N260" s="3">
        <v>9</v>
      </c>
      <c r="O260" s="3" t="s">
        <v>2</v>
      </c>
      <c r="P260" s="3">
        <v>9</v>
      </c>
      <c r="Q260" s="3" t="s">
        <v>2</v>
      </c>
      <c r="R260" s="3">
        <v>5</v>
      </c>
      <c r="S260" s="9">
        <v>0.12</v>
      </c>
      <c r="T260" s="11">
        <v>0</v>
      </c>
      <c r="U260" s="13">
        <v>0.2</v>
      </c>
    </row>
    <row r="261" spans="1:21" x14ac:dyDescent="0.25">
      <c r="A261" s="3" t="s">
        <v>25</v>
      </c>
      <c r="B261" s="3" t="s">
        <v>88</v>
      </c>
      <c r="C261" s="3" t="s">
        <v>24</v>
      </c>
      <c r="D261" s="3">
        <v>1</v>
      </c>
      <c r="E261" s="3">
        <v>0</v>
      </c>
      <c r="G261" s="3">
        <v>1</v>
      </c>
      <c r="N261" s="3">
        <v>9</v>
      </c>
      <c r="O261" s="3" t="s">
        <v>2</v>
      </c>
      <c r="P261" s="3">
        <v>9</v>
      </c>
      <c r="Q261" s="3" t="s">
        <v>2</v>
      </c>
      <c r="R261" s="3">
        <v>5</v>
      </c>
      <c r="S261" s="9">
        <v>1</v>
      </c>
      <c r="T261" s="11">
        <v>2.2200000000000002</v>
      </c>
      <c r="U261" s="13">
        <v>4.78</v>
      </c>
    </row>
    <row r="262" spans="1:21" x14ac:dyDescent="0.25">
      <c r="A262" s="3" t="s">
        <v>25</v>
      </c>
      <c r="B262" s="3" t="s">
        <v>88</v>
      </c>
      <c r="C262" s="3" t="s">
        <v>16</v>
      </c>
      <c r="D262" s="3">
        <v>3</v>
      </c>
      <c r="E262" s="3">
        <v>0</v>
      </c>
      <c r="K262" s="3">
        <v>0.47</v>
      </c>
      <c r="L262" s="3">
        <v>0.53</v>
      </c>
      <c r="N262" s="3">
        <v>65</v>
      </c>
      <c r="O262" s="3" t="s">
        <v>7</v>
      </c>
      <c r="P262" s="3">
        <v>65</v>
      </c>
      <c r="Q262" s="3" t="s">
        <v>7</v>
      </c>
      <c r="R262" s="3">
        <v>28</v>
      </c>
      <c r="S262" s="9">
        <v>2.5799999999999996</v>
      </c>
      <c r="T262" s="11">
        <v>1</v>
      </c>
      <c r="U262" s="13">
        <v>5</v>
      </c>
    </row>
    <row r="263" spans="1:21" x14ac:dyDescent="0.25">
      <c r="A263" s="3" t="s">
        <v>25</v>
      </c>
      <c r="B263" s="3" t="s">
        <v>88</v>
      </c>
      <c r="C263" s="3" t="s">
        <v>16</v>
      </c>
      <c r="D263" s="3">
        <v>3</v>
      </c>
      <c r="E263" s="3">
        <v>0</v>
      </c>
      <c r="K263" s="3">
        <v>1</v>
      </c>
      <c r="N263" s="3">
        <v>62</v>
      </c>
      <c r="O263" s="3" t="s">
        <v>21</v>
      </c>
      <c r="P263" s="3">
        <v>62</v>
      </c>
      <c r="Q263" s="3" t="s">
        <v>6</v>
      </c>
      <c r="R263" s="3">
        <v>26</v>
      </c>
      <c r="S263" s="9">
        <v>2.5199999999999996</v>
      </c>
      <c r="T263" s="11">
        <v>2.83</v>
      </c>
      <c r="U263" s="13">
        <v>2</v>
      </c>
    </row>
    <row r="264" spans="1:21" x14ac:dyDescent="0.25">
      <c r="A264" s="3" t="s">
        <v>25</v>
      </c>
      <c r="B264" s="3" t="s">
        <v>88</v>
      </c>
      <c r="C264" s="3" t="s">
        <v>16</v>
      </c>
      <c r="D264" s="3">
        <v>3</v>
      </c>
      <c r="E264" s="3">
        <v>0</v>
      </c>
      <c r="K264" s="3">
        <v>1</v>
      </c>
      <c r="N264" s="3">
        <v>61</v>
      </c>
      <c r="O264" s="3" t="s">
        <v>20</v>
      </c>
      <c r="P264" s="3">
        <v>61</v>
      </c>
      <c r="Q264" s="3" t="s">
        <v>6</v>
      </c>
      <c r="R264" s="3">
        <v>26</v>
      </c>
      <c r="S264" s="9">
        <v>3.08</v>
      </c>
      <c r="T264" s="11">
        <v>2.83</v>
      </c>
      <c r="U264" s="13">
        <v>2</v>
      </c>
    </row>
    <row r="265" spans="1:21" x14ac:dyDescent="0.25">
      <c r="A265" s="3" t="s">
        <v>25</v>
      </c>
      <c r="B265" s="3" t="s">
        <v>88</v>
      </c>
      <c r="C265" s="3" t="s">
        <v>19</v>
      </c>
      <c r="D265" s="3">
        <v>4</v>
      </c>
      <c r="E265" s="3">
        <v>0</v>
      </c>
      <c r="K265" s="3">
        <v>1</v>
      </c>
      <c r="N265" s="3">
        <v>62</v>
      </c>
      <c r="O265" s="3" t="s">
        <v>21</v>
      </c>
      <c r="P265" s="3">
        <v>62</v>
      </c>
      <c r="Q265" s="3" t="s">
        <v>6</v>
      </c>
      <c r="R265" s="3">
        <v>26</v>
      </c>
      <c r="S265" s="9">
        <v>2.6799999999999997</v>
      </c>
      <c r="T265" s="11">
        <v>18.52</v>
      </c>
      <c r="U265" s="13">
        <v>1</v>
      </c>
    </row>
    <row r="266" spans="1:21" x14ac:dyDescent="0.25">
      <c r="A266" s="3" t="s">
        <v>25</v>
      </c>
      <c r="B266" s="3" t="s">
        <v>88</v>
      </c>
      <c r="C266" s="3" t="s">
        <v>18</v>
      </c>
      <c r="D266" s="3">
        <v>2</v>
      </c>
      <c r="E266" s="3">
        <v>0</v>
      </c>
      <c r="J266" s="3">
        <v>0.35</v>
      </c>
      <c r="K266" s="3">
        <v>0.65</v>
      </c>
      <c r="N266" s="3">
        <v>56</v>
      </c>
      <c r="O266" s="3" t="s">
        <v>22</v>
      </c>
      <c r="P266" s="3">
        <v>56</v>
      </c>
      <c r="Q266" s="3" t="s">
        <v>5</v>
      </c>
      <c r="R266" s="3">
        <v>25</v>
      </c>
      <c r="S266" s="9">
        <v>2.7199999999999998</v>
      </c>
      <c r="T266" s="11">
        <v>1</v>
      </c>
      <c r="U266" s="13">
        <v>2</v>
      </c>
    </row>
    <row r="267" spans="1:21" x14ac:dyDescent="0.25">
      <c r="A267" s="3" t="s">
        <v>25</v>
      </c>
      <c r="B267" s="3" t="s">
        <v>88</v>
      </c>
      <c r="C267" s="3" t="s">
        <v>18</v>
      </c>
      <c r="D267" s="3">
        <v>2</v>
      </c>
      <c r="E267" s="3">
        <v>0</v>
      </c>
      <c r="K267" s="3">
        <v>0.27</v>
      </c>
      <c r="L267" s="3">
        <v>0.73</v>
      </c>
      <c r="N267" s="3">
        <v>65</v>
      </c>
      <c r="O267" s="3" t="s">
        <v>7</v>
      </c>
      <c r="P267" s="3">
        <v>65</v>
      </c>
      <c r="Q267" s="3" t="s">
        <v>7</v>
      </c>
      <c r="R267" s="3">
        <v>28</v>
      </c>
      <c r="S267" s="9">
        <v>0.45</v>
      </c>
      <c r="T267" s="11">
        <v>0</v>
      </c>
      <c r="U267" s="13">
        <v>0</v>
      </c>
    </row>
    <row r="268" spans="1:21" x14ac:dyDescent="0.25">
      <c r="A268" s="3" t="s">
        <v>25</v>
      </c>
      <c r="B268" s="3" t="s">
        <v>88</v>
      </c>
      <c r="C268" s="3" t="s">
        <v>18</v>
      </c>
      <c r="D268" s="3">
        <v>2</v>
      </c>
      <c r="E268" s="3">
        <v>0</v>
      </c>
      <c r="J268" s="3">
        <v>0.5</v>
      </c>
      <c r="K268" s="3">
        <v>0.5</v>
      </c>
      <c r="N268" s="3">
        <v>56</v>
      </c>
      <c r="O268" s="3" t="s">
        <v>22</v>
      </c>
      <c r="P268" s="3">
        <v>56</v>
      </c>
      <c r="Q268" s="3" t="s">
        <v>5</v>
      </c>
      <c r="R268" s="3">
        <v>25</v>
      </c>
      <c r="S268" s="9">
        <v>1</v>
      </c>
      <c r="T268" s="11">
        <v>2.83</v>
      </c>
      <c r="U268" s="13">
        <v>0.8</v>
      </c>
    </row>
    <row r="269" spans="1:21" x14ac:dyDescent="0.25">
      <c r="A269" s="3" t="s">
        <v>25</v>
      </c>
      <c r="B269" s="3" t="s">
        <v>88</v>
      </c>
      <c r="C269" s="3" t="s">
        <v>18</v>
      </c>
      <c r="D269" s="3">
        <v>2</v>
      </c>
      <c r="E269" s="3">
        <v>0</v>
      </c>
      <c r="J269" s="3">
        <v>0.67</v>
      </c>
      <c r="K269" s="3">
        <v>0.33</v>
      </c>
      <c r="N269" s="3">
        <v>56</v>
      </c>
      <c r="O269" s="3" t="s">
        <v>22</v>
      </c>
      <c r="P269" s="3">
        <v>56</v>
      </c>
      <c r="Q269" s="3" t="s">
        <v>5</v>
      </c>
      <c r="R269" s="3">
        <v>25</v>
      </c>
      <c r="S269" s="9">
        <v>1</v>
      </c>
      <c r="T269" s="11">
        <v>1</v>
      </c>
      <c r="U269" s="13">
        <v>0.5</v>
      </c>
    </row>
    <row r="270" spans="1:21" x14ac:dyDescent="0.25">
      <c r="A270" s="3" t="s">
        <v>28</v>
      </c>
      <c r="B270" s="3" t="s">
        <v>92</v>
      </c>
      <c r="C270" s="3" t="s">
        <v>16</v>
      </c>
      <c r="D270" s="3">
        <v>3</v>
      </c>
      <c r="E270" s="3">
        <v>0</v>
      </c>
      <c r="J270" s="3">
        <v>1</v>
      </c>
      <c r="N270" s="3">
        <v>53</v>
      </c>
      <c r="O270" s="3" t="s">
        <v>27</v>
      </c>
      <c r="P270" s="3">
        <v>53</v>
      </c>
      <c r="Q270" s="3" t="s">
        <v>5</v>
      </c>
      <c r="R270" s="3">
        <v>25</v>
      </c>
      <c r="S270" s="9">
        <v>16.740000000000002</v>
      </c>
      <c r="T270" s="11">
        <v>27</v>
      </c>
      <c r="U270" s="13">
        <v>2</v>
      </c>
    </row>
    <row r="271" spans="1:21" x14ac:dyDescent="0.25">
      <c r="A271" s="3" t="s">
        <v>28</v>
      </c>
      <c r="B271" s="3" t="s">
        <v>92</v>
      </c>
      <c r="C271" s="3" t="s">
        <v>16</v>
      </c>
      <c r="D271" s="3">
        <v>3</v>
      </c>
      <c r="E271" s="3">
        <v>0</v>
      </c>
      <c r="J271" s="3">
        <v>1</v>
      </c>
      <c r="N271" s="3">
        <v>53</v>
      </c>
      <c r="O271" s="3" t="s">
        <v>27</v>
      </c>
      <c r="P271" s="3">
        <v>53</v>
      </c>
      <c r="Q271" s="3" t="s">
        <v>5</v>
      </c>
      <c r="R271" s="3">
        <v>25</v>
      </c>
      <c r="S271" s="9">
        <v>2.84</v>
      </c>
      <c r="T271" s="11">
        <v>1</v>
      </c>
      <c r="U271" s="13">
        <v>0</v>
      </c>
    </row>
    <row r="272" spans="1:21" x14ac:dyDescent="0.25">
      <c r="A272" s="3" t="s">
        <v>28</v>
      </c>
      <c r="B272" s="3" t="s">
        <v>92</v>
      </c>
      <c r="C272" s="3" t="s">
        <v>16</v>
      </c>
      <c r="D272" s="3">
        <v>3</v>
      </c>
      <c r="E272" s="3">
        <v>0</v>
      </c>
      <c r="J272" s="3">
        <v>0.9</v>
      </c>
      <c r="N272" s="3">
        <v>53</v>
      </c>
      <c r="O272" s="3" t="s">
        <v>27</v>
      </c>
      <c r="P272" s="3">
        <v>53</v>
      </c>
      <c r="Q272" s="3" t="s">
        <v>5</v>
      </c>
      <c r="R272" s="3">
        <v>25</v>
      </c>
      <c r="S272" s="9">
        <v>5.16</v>
      </c>
      <c r="T272" s="11">
        <v>8</v>
      </c>
      <c r="U272" s="13">
        <v>1.83</v>
      </c>
    </row>
    <row r="273" spans="1:21" x14ac:dyDescent="0.25">
      <c r="A273" s="3" t="s">
        <v>28</v>
      </c>
      <c r="B273" s="3" t="s">
        <v>92</v>
      </c>
      <c r="C273" s="3" t="s">
        <v>16</v>
      </c>
      <c r="D273" s="3">
        <v>3</v>
      </c>
      <c r="E273" s="3">
        <v>0</v>
      </c>
      <c r="J273" s="3">
        <v>1</v>
      </c>
      <c r="N273" s="3">
        <v>56</v>
      </c>
      <c r="O273" s="3" t="s">
        <v>22</v>
      </c>
      <c r="P273" s="3">
        <v>56</v>
      </c>
      <c r="Q273" s="3" t="s">
        <v>5</v>
      </c>
      <c r="R273" s="3">
        <v>25</v>
      </c>
      <c r="S273" s="9">
        <v>8.43</v>
      </c>
      <c r="T273" s="11">
        <v>8</v>
      </c>
      <c r="U273" s="13">
        <v>3</v>
      </c>
    </row>
    <row r="274" spans="1:21" x14ac:dyDescent="0.25">
      <c r="A274" s="3" t="s">
        <v>28</v>
      </c>
      <c r="B274" s="3" t="s">
        <v>92</v>
      </c>
      <c r="C274" s="3" t="s">
        <v>16</v>
      </c>
      <c r="D274" s="3">
        <v>3</v>
      </c>
      <c r="E274" s="3">
        <v>0</v>
      </c>
      <c r="J274" s="3">
        <v>1</v>
      </c>
      <c r="N274" s="3">
        <v>53</v>
      </c>
      <c r="O274" s="3" t="s">
        <v>27</v>
      </c>
      <c r="P274" s="3">
        <v>53</v>
      </c>
      <c r="Q274" s="3" t="s">
        <v>5</v>
      </c>
      <c r="R274" s="3">
        <v>25</v>
      </c>
      <c r="S274" s="9">
        <v>4.21</v>
      </c>
      <c r="T274" s="11">
        <v>2.83</v>
      </c>
      <c r="U274" s="13">
        <v>1.49</v>
      </c>
    </row>
    <row r="275" spans="1:21" x14ac:dyDescent="0.25">
      <c r="A275" s="3" t="s">
        <v>28</v>
      </c>
      <c r="B275" s="3" t="s">
        <v>92</v>
      </c>
      <c r="C275" s="3" t="s">
        <v>16</v>
      </c>
      <c r="D275" s="3">
        <v>3</v>
      </c>
      <c r="E275" s="3">
        <v>0</v>
      </c>
      <c r="J275" s="3">
        <v>1</v>
      </c>
      <c r="N275" s="3">
        <v>59</v>
      </c>
      <c r="O275" s="3" t="s">
        <v>29</v>
      </c>
      <c r="P275" s="3">
        <v>59</v>
      </c>
      <c r="Q275" s="3" t="s">
        <v>5</v>
      </c>
      <c r="R275" s="3">
        <v>25</v>
      </c>
      <c r="S275" s="9">
        <v>2.2899999999999996</v>
      </c>
      <c r="T275" s="11">
        <v>2.83</v>
      </c>
      <c r="U275" s="13">
        <v>1.57</v>
      </c>
    </row>
    <row r="276" spans="1:21" x14ac:dyDescent="0.25">
      <c r="A276" s="3" t="s">
        <v>28</v>
      </c>
      <c r="B276" s="3" t="s">
        <v>92</v>
      </c>
      <c r="C276" s="3" t="s">
        <v>16</v>
      </c>
      <c r="D276" s="3">
        <v>3</v>
      </c>
      <c r="E276" s="3">
        <v>0</v>
      </c>
      <c r="J276" s="3">
        <v>0.2</v>
      </c>
      <c r="N276" s="3">
        <v>53</v>
      </c>
      <c r="O276" s="3" t="s">
        <v>27</v>
      </c>
      <c r="P276" s="3">
        <v>53</v>
      </c>
      <c r="Q276" s="3" t="s">
        <v>5</v>
      </c>
      <c r="R276" s="3">
        <v>25</v>
      </c>
      <c r="S276" s="9">
        <v>2.1399999999999997</v>
      </c>
      <c r="T276" s="11">
        <v>1</v>
      </c>
      <c r="U276" s="13">
        <v>0</v>
      </c>
    </row>
    <row r="277" spans="1:21" x14ac:dyDescent="0.25">
      <c r="A277" s="3" t="s">
        <v>28</v>
      </c>
      <c r="B277" s="3" t="s">
        <v>92</v>
      </c>
      <c r="C277" s="3" t="s">
        <v>16</v>
      </c>
      <c r="D277" s="3">
        <v>3</v>
      </c>
      <c r="E277" s="3">
        <v>0</v>
      </c>
      <c r="H277" s="3">
        <v>1</v>
      </c>
      <c r="N277" s="3">
        <v>49</v>
      </c>
      <c r="O277" s="3" t="s">
        <v>3</v>
      </c>
      <c r="P277" s="3">
        <v>49</v>
      </c>
      <c r="Q277" s="3" t="s">
        <v>3</v>
      </c>
      <c r="R277" s="3">
        <v>21</v>
      </c>
      <c r="S277" s="9">
        <v>2.4499999999999997</v>
      </c>
      <c r="T277" s="11">
        <v>5.2</v>
      </c>
      <c r="U277" s="13">
        <v>0.66</v>
      </c>
    </row>
    <row r="278" spans="1:21" x14ac:dyDescent="0.25">
      <c r="A278" s="3" t="s">
        <v>28</v>
      </c>
      <c r="B278" s="3" t="s">
        <v>92</v>
      </c>
      <c r="C278" s="3" t="s">
        <v>16</v>
      </c>
      <c r="D278" s="3">
        <v>3</v>
      </c>
      <c r="E278" s="3">
        <v>0</v>
      </c>
      <c r="J278" s="3">
        <v>1</v>
      </c>
      <c r="N278" s="3">
        <v>53</v>
      </c>
      <c r="O278" s="3" t="s">
        <v>27</v>
      </c>
      <c r="P278" s="3">
        <v>53</v>
      </c>
      <c r="Q278" s="3" t="s">
        <v>5</v>
      </c>
      <c r="R278" s="3">
        <v>25</v>
      </c>
      <c r="S278" s="9">
        <v>3.76</v>
      </c>
      <c r="T278" s="11">
        <v>5.2</v>
      </c>
      <c r="U278" s="13">
        <v>3.83</v>
      </c>
    </row>
    <row r="279" spans="1:21" x14ac:dyDescent="0.25">
      <c r="A279" s="3" t="s">
        <v>28</v>
      </c>
      <c r="B279" s="3" t="s">
        <v>92</v>
      </c>
      <c r="C279" s="3" t="s">
        <v>24</v>
      </c>
      <c r="D279" s="3">
        <v>1</v>
      </c>
      <c r="E279" s="3">
        <v>0</v>
      </c>
      <c r="J279" s="3">
        <v>1</v>
      </c>
      <c r="N279" s="3">
        <v>57</v>
      </c>
      <c r="O279" s="3" t="s">
        <v>30</v>
      </c>
      <c r="P279" s="3">
        <v>57</v>
      </c>
      <c r="Q279" s="3" t="s">
        <v>5</v>
      </c>
      <c r="R279" s="3">
        <v>25</v>
      </c>
      <c r="S279" s="9">
        <v>5.9399999999999995</v>
      </c>
      <c r="T279" s="11">
        <v>2.83</v>
      </c>
      <c r="U279" s="13">
        <v>1.33</v>
      </c>
    </row>
    <row r="280" spans="1:21" x14ac:dyDescent="0.25">
      <c r="A280" s="3" t="s">
        <v>28</v>
      </c>
      <c r="B280" s="3" t="s">
        <v>92</v>
      </c>
      <c r="C280" s="3" t="s">
        <v>18</v>
      </c>
      <c r="D280" s="3">
        <v>2</v>
      </c>
      <c r="E280" s="3">
        <v>0</v>
      </c>
      <c r="J280" s="3">
        <v>1</v>
      </c>
      <c r="N280" s="3">
        <v>53</v>
      </c>
      <c r="O280" s="3" t="s">
        <v>27</v>
      </c>
      <c r="P280" s="3">
        <v>53</v>
      </c>
      <c r="Q280" s="3" t="s">
        <v>5</v>
      </c>
      <c r="R280" s="3">
        <v>25</v>
      </c>
      <c r="S280" s="9">
        <v>1</v>
      </c>
      <c r="T280" s="11">
        <v>2.83</v>
      </c>
      <c r="U280" s="13">
        <v>0</v>
      </c>
    </row>
    <row r="281" spans="1:21" x14ac:dyDescent="0.25">
      <c r="A281" s="3" t="s">
        <v>28</v>
      </c>
      <c r="B281" s="3" t="s">
        <v>92</v>
      </c>
      <c r="C281" s="3" t="s">
        <v>24</v>
      </c>
      <c r="D281" s="3">
        <v>1</v>
      </c>
      <c r="E281" s="3">
        <v>0</v>
      </c>
      <c r="J281" s="3">
        <v>1</v>
      </c>
      <c r="N281" s="3">
        <v>56</v>
      </c>
      <c r="O281" s="3" t="s">
        <v>22</v>
      </c>
      <c r="P281" s="3">
        <v>56</v>
      </c>
      <c r="Q281" s="3" t="s">
        <v>5</v>
      </c>
      <c r="R281" s="3">
        <v>25</v>
      </c>
      <c r="S281" s="9">
        <v>1</v>
      </c>
      <c r="T281" s="11">
        <v>5.2</v>
      </c>
      <c r="U281" s="13">
        <v>1.17</v>
      </c>
    </row>
    <row r="282" spans="1:21" x14ac:dyDescent="0.25">
      <c r="A282" s="3" t="s">
        <v>28</v>
      </c>
      <c r="B282" s="3" t="s">
        <v>92</v>
      </c>
      <c r="C282" s="3" t="s">
        <v>16</v>
      </c>
      <c r="D282" s="3">
        <v>3</v>
      </c>
      <c r="E282" s="3">
        <v>0</v>
      </c>
      <c r="J282" s="3">
        <v>1</v>
      </c>
      <c r="N282" s="3">
        <v>56</v>
      </c>
      <c r="O282" s="3" t="s">
        <v>22</v>
      </c>
      <c r="P282" s="3">
        <v>56</v>
      </c>
      <c r="Q282" s="3" t="s">
        <v>5</v>
      </c>
      <c r="R282" s="3">
        <v>25</v>
      </c>
      <c r="S282" s="9">
        <v>8.69</v>
      </c>
      <c r="T282" s="11">
        <v>8</v>
      </c>
      <c r="U282" s="13">
        <v>1.33</v>
      </c>
    </row>
    <row r="283" spans="1:21" x14ac:dyDescent="0.25">
      <c r="A283" s="3" t="s">
        <v>28</v>
      </c>
      <c r="B283" s="3" t="s">
        <v>92</v>
      </c>
      <c r="C283" s="3" t="s">
        <v>19</v>
      </c>
      <c r="D283" s="3">
        <v>4</v>
      </c>
      <c r="E283" s="3">
        <v>0</v>
      </c>
      <c r="J283" s="3">
        <v>1</v>
      </c>
      <c r="N283" s="3">
        <v>53</v>
      </c>
      <c r="O283" s="3" t="s">
        <v>27</v>
      </c>
      <c r="P283" s="3">
        <v>53</v>
      </c>
      <c r="Q283" s="3" t="s">
        <v>5</v>
      </c>
      <c r="R283" s="3">
        <v>25</v>
      </c>
      <c r="S283" s="9">
        <v>10.42</v>
      </c>
      <c r="T283" s="11">
        <v>18.52</v>
      </c>
      <c r="U283" s="13">
        <v>3.83</v>
      </c>
    </row>
    <row r="284" spans="1:21" x14ac:dyDescent="0.25">
      <c r="A284" s="3" t="s">
        <v>28</v>
      </c>
      <c r="B284" s="3" t="s">
        <v>92</v>
      </c>
      <c r="C284" s="3" t="s">
        <v>16</v>
      </c>
      <c r="D284" s="3">
        <v>3</v>
      </c>
      <c r="E284" s="3">
        <v>0</v>
      </c>
      <c r="J284" s="3">
        <v>1</v>
      </c>
      <c r="N284" s="3">
        <v>53</v>
      </c>
      <c r="O284" s="3" t="s">
        <v>27</v>
      </c>
      <c r="P284" s="3">
        <v>53</v>
      </c>
      <c r="Q284" s="3" t="s">
        <v>5</v>
      </c>
      <c r="R284" s="3">
        <v>25</v>
      </c>
      <c r="S284" s="9">
        <v>3.78</v>
      </c>
      <c r="T284" s="11">
        <v>2.83</v>
      </c>
      <c r="U284" s="13">
        <v>0</v>
      </c>
    </row>
    <row r="285" spans="1:21" x14ac:dyDescent="0.25">
      <c r="A285" s="3" t="s">
        <v>28</v>
      </c>
      <c r="B285" s="3" t="s">
        <v>92</v>
      </c>
      <c r="C285" s="3" t="s">
        <v>16</v>
      </c>
      <c r="D285" s="3">
        <v>3</v>
      </c>
      <c r="E285" s="3">
        <v>0</v>
      </c>
      <c r="J285" s="3">
        <v>1</v>
      </c>
      <c r="N285" s="3">
        <v>53</v>
      </c>
      <c r="O285" s="3" t="s">
        <v>27</v>
      </c>
      <c r="P285" s="3">
        <v>53</v>
      </c>
      <c r="Q285" s="3" t="s">
        <v>5</v>
      </c>
      <c r="R285" s="3">
        <v>25</v>
      </c>
      <c r="S285" s="9">
        <v>8.86</v>
      </c>
      <c r="T285" s="11">
        <v>11.18</v>
      </c>
      <c r="U285" s="13">
        <v>0</v>
      </c>
    </row>
    <row r="286" spans="1:21" x14ac:dyDescent="0.25">
      <c r="A286" s="3" t="s">
        <v>28</v>
      </c>
      <c r="B286" s="3" t="s">
        <v>92</v>
      </c>
      <c r="C286" s="3" t="s">
        <v>19</v>
      </c>
      <c r="D286" s="3">
        <v>4</v>
      </c>
      <c r="E286" s="3">
        <v>0</v>
      </c>
      <c r="J286" s="3">
        <v>0.7</v>
      </c>
      <c r="N286" s="3">
        <v>56</v>
      </c>
      <c r="O286" s="3" t="s">
        <v>22</v>
      </c>
      <c r="P286" s="3">
        <v>56</v>
      </c>
      <c r="Q286" s="3" t="s">
        <v>5</v>
      </c>
      <c r="R286" s="3">
        <v>25</v>
      </c>
      <c r="S286" s="9">
        <v>1</v>
      </c>
      <c r="T286" s="11">
        <v>8</v>
      </c>
      <c r="U286" s="13">
        <v>3.67</v>
      </c>
    </row>
    <row r="287" spans="1:21" x14ac:dyDescent="0.25">
      <c r="A287" s="3" t="s">
        <v>28</v>
      </c>
      <c r="B287" s="3" t="s">
        <v>92</v>
      </c>
      <c r="C287" s="3" t="s">
        <v>24</v>
      </c>
      <c r="D287" s="3">
        <v>1</v>
      </c>
      <c r="E287" s="3">
        <v>0</v>
      </c>
      <c r="J287" s="3">
        <v>0.5</v>
      </c>
      <c r="N287" s="3">
        <v>53</v>
      </c>
      <c r="O287" s="3" t="s">
        <v>27</v>
      </c>
      <c r="P287" s="3">
        <v>53</v>
      </c>
      <c r="Q287" s="3" t="s">
        <v>5</v>
      </c>
      <c r="R287" s="3">
        <v>25</v>
      </c>
      <c r="S287" s="9">
        <v>2.3899999999999997</v>
      </c>
      <c r="T287" s="11">
        <v>1</v>
      </c>
      <c r="U287" s="13">
        <v>0</v>
      </c>
    </row>
    <row r="288" spans="1:21" x14ac:dyDescent="0.25">
      <c r="A288" s="3" t="s">
        <v>28</v>
      </c>
      <c r="B288" s="3" t="s">
        <v>92</v>
      </c>
      <c r="C288" s="3" t="s">
        <v>19</v>
      </c>
      <c r="D288" s="3">
        <v>4</v>
      </c>
      <c r="E288" s="3">
        <v>0</v>
      </c>
      <c r="J288" s="3">
        <v>1</v>
      </c>
      <c r="N288" s="3">
        <v>58</v>
      </c>
      <c r="O288" s="3" t="s">
        <v>31</v>
      </c>
      <c r="P288" s="3">
        <v>58</v>
      </c>
      <c r="Q288" s="3" t="s">
        <v>5</v>
      </c>
      <c r="R288" s="3">
        <v>25</v>
      </c>
      <c r="S288" s="9">
        <v>9.5</v>
      </c>
      <c r="T288" s="11">
        <v>22.63</v>
      </c>
      <c r="U288" s="13">
        <v>2.7199999999999998</v>
      </c>
    </row>
    <row r="289" spans="1:21" x14ac:dyDescent="0.25">
      <c r="A289" s="3" t="s">
        <v>28</v>
      </c>
      <c r="B289" s="3" t="s">
        <v>92</v>
      </c>
      <c r="C289" s="3" t="s">
        <v>16</v>
      </c>
      <c r="D289" s="3">
        <v>3</v>
      </c>
      <c r="E289" s="3">
        <v>0</v>
      </c>
      <c r="J289" s="3">
        <v>1</v>
      </c>
      <c r="N289" s="3">
        <v>56</v>
      </c>
      <c r="O289" s="3" t="s">
        <v>22</v>
      </c>
      <c r="P289" s="3">
        <v>56</v>
      </c>
      <c r="Q289" s="3" t="s">
        <v>5</v>
      </c>
      <c r="R289" s="3">
        <v>25</v>
      </c>
      <c r="S289" s="9">
        <v>5.4399999999999995</v>
      </c>
      <c r="T289" s="11">
        <v>1</v>
      </c>
      <c r="U289" s="13">
        <v>0</v>
      </c>
    </row>
    <row r="290" spans="1:21" x14ac:dyDescent="0.25">
      <c r="A290" s="3" t="s">
        <v>28</v>
      </c>
      <c r="B290" s="3" t="s">
        <v>92</v>
      </c>
      <c r="C290" s="3" t="s">
        <v>19</v>
      </c>
      <c r="D290" s="3">
        <v>4</v>
      </c>
      <c r="E290" s="3">
        <v>0</v>
      </c>
      <c r="J290" s="3">
        <v>1</v>
      </c>
      <c r="N290" s="3">
        <v>60</v>
      </c>
      <c r="O290" s="3" t="s">
        <v>32</v>
      </c>
      <c r="P290" s="3">
        <v>60</v>
      </c>
      <c r="Q290" s="3" t="s">
        <v>5</v>
      </c>
      <c r="R290" s="3">
        <v>25</v>
      </c>
      <c r="S290" s="9">
        <v>9.15</v>
      </c>
      <c r="T290" s="11">
        <v>5.2</v>
      </c>
      <c r="U290" s="13">
        <v>4.17</v>
      </c>
    </row>
    <row r="291" spans="1:21" x14ac:dyDescent="0.25">
      <c r="A291" s="3" t="s">
        <v>28</v>
      </c>
      <c r="B291" s="3" t="s">
        <v>92</v>
      </c>
      <c r="C291" s="3" t="s">
        <v>19</v>
      </c>
      <c r="D291" s="3">
        <v>4</v>
      </c>
      <c r="E291" s="3">
        <v>0</v>
      </c>
      <c r="J291" s="3">
        <v>0.8</v>
      </c>
      <c r="N291" s="3">
        <v>53</v>
      </c>
      <c r="O291" s="3" t="s">
        <v>27</v>
      </c>
      <c r="P291" s="3">
        <v>53</v>
      </c>
      <c r="Q291" s="3" t="s">
        <v>5</v>
      </c>
      <c r="R291" s="3">
        <v>25</v>
      </c>
      <c r="S291" s="9">
        <v>8.02</v>
      </c>
      <c r="T291" s="11">
        <v>8</v>
      </c>
      <c r="U291" s="13">
        <v>1.5</v>
      </c>
    </row>
    <row r="292" spans="1:21" x14ac:dyDescent="0.25">
      <c r="A292" s="3" t="s">
        <v>28</v>
      </c>
      <c r="B292" s="3" t="s">
        <v>92</v>
      </c>
      <c r="C292" s="3" t="s">
        <v>18</v>
      </c>
      <c r="D292" s="3">
        <v>2</v>
      </c>
      <c r="J292" s="3">
        <v>1</v>
      </c>
      <c r="N292" s="3">
        <v>59</v>
      </c>
      <c r="O292" s="3" t="s">
        <v>29</v>
      </c>
      <c r="P292" s="3">
        <v>59</v>
      </c>
      <c r="Q292" s="3" t="s">
        <v>5</v>
      </c>
      <c r="R292" s="3">
        <v>25</v>
      </c>
      <c r="S292" s="9">
        <v>1</v>
      </c>
      <c r="T292" s="11">
        <v>5.2</v>
      </c>
      <c r="U292" s="13">
        <v>0.5</v>
      </c>
    </row>
    <row r="293" spans="1:21" x14ac:dyDescent="0.25">
      <c r="A293" s="3" t="s">
        <v>28</v>
      </c>
      <c r="B293" s="3" t="s">
        <v>92</v>
      </c>
      <c r="C293" s="3" t="s">
        <v>24</v>
      </c>
      <c r="D293" s="3">
        <v>1</v>
      </c>
      <c r="J293" s="3">
        <v>1</v>
      </c>
      <c r="N293" s="3">
        <v>53</v>
      </c>
      <c r="O293" s="3" t="s">
        <v>27</v>
      </c>
      <c r="P293" s="3">
        <v>53</v>
      </c>
      <c r="Q293" s="3" t="s">
        <v>5</v>
      </c>
      <c r="R293" s="3">
        <v>25</v>
      </c>
      <c r="S293" s="9">
        <v>1</v>
      </c>
      <c r="T293" s="11">
        <v>1</v>
      </c>
      <c r="U293" s="13">
        <v>0</v>
      </c>
    </row>
    <row r="294" spans="1:21" x14ac:dyDescent="0.25">
      <c r="A294" s="3" t="s">
        <v>28</v>
      </c>
      <c r="B294" s="3" t="s">
        <v>92</v>
      </c>
      <c r="C294" s="3" t="s">
        <v>33</v>
      </c>
      <c r="D294" s="3">
        <v>10</v>
      </c>
      <c r="J294" s="3">
        <v>1</v>
      </c>
      <c r="N294" s="3">
        <v>53</v>
      </c>
      <c r="O294" s="3" t="s">
        <v>27</v>
      </c>
      <c r="P294" s="3">
        <v>53</v>
      </c>
      <c r="Q294" s="3" t="s">
        <v>5</v>
      </c>
      <c r="R294" s="3">
        <v>25</v>
      </c>
      <c r="S294" s="9">
        <v>0</v>
      </c>
      <c r="T294" s="11">
        <v>0</v>
      </c>
      <c r="U294" s="13">
        <v>0</v>
      </c>
    </row>
    <row r="295" spans="1:21" x14ac:dyDescent="0.25">
      <c r="A295" s="3" t="s">
        <v>28</v>
      </c>
      <c r="B295" s="3" t="s">
        <v>92</v>
      </c>
      <c r="C295" s="3" t="s">
        <v>19</v>
      </c>
      <c r="D295" s="3">
        <v>4</v>
      </c>
      <c r="J295" s="3">
        <v>1</v>
      </c>
      <c r="N295" s="3">
        <v>56</v>
      </c>
      <c r="O295" s="3" t="s">
        <v>22</v>
      </c>
      <c r="P295" s="3">
        <v>56</v>
      </c>
      <c r="Q295" s="3" t="s">
        <v>5</v>
      </c>
      <c r="R295" s="3">
        <v>25</v>
      </c>
      <c r="S295" s="9">
        <v>3.9699999999999998</v>
      </c>
      <c r="T295" s="11">
        <v>18.52</v>
      </c>
      <c r="U295" s="13">
        <v>5.7</v>
      </c>
    </row>
    <row r="296" spans="1:21" x14ac:dyDescent="0.25">
      <c r="A296" s="3" t="s">
        <v>28</v>
      </c>
      <c r="B296" s="3" t="s">
        <v>92</v>
      </c>
      <c r="C296" s="3" t="s">
        <v>34</v>
      </c>
      <c r="D296" s="3">
        <v>5</v>
      </c>
      <c r="L296" s="3">
        <v>1</v>
      </c>
      <c r="N296" s="3">
        <v>65</v>
      </c>
      <c r="O296" s="3" t="s">
        <v>7</v>
      </c>
      <c r="P296" s="3">
        <v>65</v>
      </c>
      <c r="Q296" s="3" t="s">
        <v>7</v>
      </c>
      <c r="R296" s="3">
        <v>28</v>
      </c>
      <c r="S296" s="9">
        <v>5.22</v>
      </c>
      <c r="T296" s="11">
        <v>0</v>
      </c>
      <c r="U296" s="13">
        <v>0</v>
      </c>
    </row>
    <row r="297" spans="1:21" x14ac:dyDescent="0.25">
      <c r="A297" s="3" t="s">
        <v>28</v>
      </c>
      <c r="B297" s="3" t="s">
        <v>92</v>
      </c>
      <c r="C297" s="3" t="s">
        <v>18</v>
      </c>
      <c r="D297" s="3">
        <v>2</v>
      </c>
      <c r="E297" s="3">
        <v>0</v>
      </c>
      <c r="L297" s="3">
        <v>1</v>
      </c>
      <c r="N297" s="3">
        <v>65</v>
      </c>
      <c r="O297" s="3" t="s">
        <v>7</v>
      </c>
      <c r="P297" s="3">
        <v>65</v>
      </c>
      <c r="Q297" s="3" t="s">
        <v>7</v>
      </c>
      <c r="R297" s="3">
        <v>28</v>
      </c>
      <c r="S297" s="9">
        <v>1</v>
      </c>
      <c r="T297" s="11">
        <v>0</v>
      </c>
      <c r="U297" s="13">
        <v>5</v>
      </c>
    </row>
    <row r="298" spans="1:21" x14ac:dyDescent="0.25">
      <c r="A298" s="3" t="s">
        <v>28</v>
      </c>
      <c r="B298" s="3" t="s">
        <v>92</v>
      </c>
      <c r="C298" s="3" t="s">
        <v>18</v>
      </c>
      <c r="D298" s="3">
        <v>2</v>
      </c>
      <c r="E298" s="3">
        <v>0</v>
      </c>
      <c r="L298" s="3">
        <v>1</v>
      </c>
      <c r="N298" s="3">
        <v>65</v>
      </c>
      <c r="O298" s="3" t="s">
        <v>7</v>
      </c>
      <c r="P298" s="3">
        <v>65</v>
      </c>
      <c r="Q298" s="3" t="s">
        <v>7</v>
      </c>
      <c r="R298" s="3">
        <v>28</v>
      </c>
      <c r="S298" s="9">
        <v>3.71</v>
      </c>
      <c r="T298" s="11">
        <v>11.18</v>
      </c>
      <c r="U298" s="13">
        <v>0</v>
      </c>
    </row>
    <row r="299" spans="1:21" x14ac:dyDescent="0.25">
      <c r="A299" s="3" t="s">
        <v>28</v>
      </c>
      <c r="B299" s="3" t="s">
        <v>92</v>
      </c>
      <c r="C299" s="3" t="s">
        <v>16</v>
      </c>
      <c r="D299" s="3">
        <v>3</v>
      </c>
      <c r="E299" s="3">
        <v>0</v>
      </c>
      <c r="L299" s="3">
        <v>1</v>
      </c>
      <c r="N299" s="3">
        <v>65</v>
      </c>
      <c r="O299" s="3" t="s">
        <v>7</v>
      </c>
      <c r="P299" s="3">
        <v>65</v>
      </c>
      <c r="Q299" s="3" t="s">
        <v>7</v>
      </c>
      <c r="R299" s="3">
        <v>28</v>
      </c>
      <c r="S299" s="9">
        <v>9.8699999999999992</v>
      </c>
      <c r="T299" s="11">
        <v>22.63</v>
      </c>
      <c r="U299" s="13">
        <v>8</v>
      </c>
    </row>
    <row r="300" spans="1:21" x14ac:dyDescent="0.25">
      <c r="A300" s="3" t="s">
        <v>28</v>
      </c>
      <c r="B300" s="3" t="s">
        <v>92</v>
      </c>
      <c r="C300" s="3" t="s">
        <v>19</v>
      </c>
      <c r="D300" s="3">
        <v>4</v>
      </c>
      <c r="E300" s="3">
        <v>0</v>
      </c>
      <c r="L300" s="3">
        <v>1</v>
      </c>
      <c r="N300" s="3">
        <v>65</v>
      </c>
      <c r="O300" s="3" t="s">
        <v>7</v>
      </c>
      <c r="P300" s="3">
        <v>65</v>
      </c>
      <c r="Q300" s="3" t="s">
        <v>7</v>
      </c>
      <c r="R300" s="3">
        <v>28</v>
      </c>
      <c r="S300" s="9">
        <v>9.92</v>
      </c>
      <c r="T300" s="11">
        <v>2.83</v>
      </c>
      <c r="U300" s="13">
        <v>6</v>
      </c>
    </row>
    <row r="301" spans="1:21" x14ac:dyDescent="0.25">
      <c r="A301" s="3" t="s">
        <v>28</v>
      </c>
      <c r="B301" s="3" t="s">
        <v>92</v>
      </c>
      <c r="C301" s="3" t="s">
        <v>16</v>
      </c>
      <c r="D301" s="3">
        <v>3</v>
      </c>
      <c r="E301" s="3">
        <v>0</v>
      </c>
      <c r="L301" s="3">
        <v>1</v>
      </c>
      <c r="N301" s="3">
        <v>65</v>
      </c>
      <c r="O301" s="3" t="s">
        <v>7</v>
      </c>
      <c r="P301" s="3">
        <v>65</v>
      </c>
      <c r="Q301" s="3" t="s">
        <v>7</v>
      </c>
      <c r="R301" s="3">
        <v>28</v>
      </c>
      <c r="S301" s="9">
        <v>2.73</v>
      </c>
      <c r="T301" s="11">
        <v>5.2</v>
      </c>
      <c r="U301" s="13">
        <v>1</v>
      </c>
    </row>
    <row r="302" spans="1:21" x14ac:dyDescent="0.25">
      <c r="A302" s="3" t="s">
        <v>28</v>
      </c>
      <c r="B302" s="3" t="s">
        <v>92</v>
      </c>
      <c r="C302" s="3" t="s">
        <v>16</v>
      </c>
      <c r="D302" s="3">
        <v>3</v>
      </c>
      <c r="E302" s="3">
        <v>0</v>
      </c>
      <c r="L302" s="3">
        <v>1</v>
      </c>
      <c r="N302" s="3">
        <v>65</v>
      </c>
      <c r="O302" s="3" t="s">
        <v>7</v>
      </c>
      <c r="P302" s="3">
        <v>65</v>
      </c>
      <c r="Q302" s="3" t="s">
        <v>7</v>
      </c>
      <c r="R302" s="3">
        <v>28</v>
      </c>
      <c r="S302" s="9">
        <v>7.6</v>
      </c>
      <c r="T302" s="11">
        <v>2.83</v>
      </c>
      <c r="U302" s="13">
        <v>5</v>
      </c>
    </row>
    <row r="303" spans="1:21" x14ac:dyDescent="0.25">
      <c r="A303" s="3" t="s">
        <v>28</v>
      </c>
      <c r="B303" s="3" t="s">
        <v>92</v>
      </c>
      <c r="C303" s="3" t="s">
        <v>18</v>
      </c>
      <c r="D303" s="3">
        <v>2</v>
      </c>
      <c r="E303" s="3">
        <v>0</v>
      </c>
      <c r="L303" s="3">
        <v>1</v>
      </c>
      <c r="N303" s="3">
        <v>65</v>
      </c>
      <c r="O303" s="3" t="s">
        <v>7</v>
      </c>
      <c r="P303" s="3">
        <v>65</v>
      </c>
      <c r="Q303" s="3" t="s">
        <v>7</v>
      </c>
      <c r="R303" s="3">
        <v>28</v>
      </c>
      <c r="S303" s="9">
        <v>4.83</v>
      </c>
      <c r="T303" s="11">
        <v>5.2</v>
      </c>
      <c r="U303" s="13">
        <v>5</v>
      </c>
    </row>
    <row r="304" spans="1:21" x14ac:dyDescent="0.25">
      <c r="A304" s="3" t="s">
        <v>28</v>
      </c>
      <c r="B304" s="3" t="s">
        <v>92</v>
      </c>
      <c r="C304" s="3" t="s">
        <v>24</v>
      </c>
      <c r="D304" s="3">
        <v>1</v>
      </c>
      <c r="E304" s="3">
        <v>0</v>
      </c>
      <c r="L304" s="3">
        <v>1</v>
      </c>
      <c r="N304" s="3">
        <v>65</v>
      </c>
      <c r="O304" s="3" t="s">
        <v>7</v>
      </c>
      <c r="P304" s="3">
        <v>65</v>
      </c>
      <c r="Q304" s="3" t="s">
        <v>7</v>
      </c>
      <c r="R304" s="3">
        <v>28</v>
      </c>
      <c r="S304" s="9">
        <v>2.15</v>
      </c>
      <c r="T304" s="11">
        <v>0</v>
      </c>
      <c r="U304" s="13">
        <v>0</v>
      </c>
    </row>
    <row r="305" spans="1:21" x14ac:dyDescent="0.25">
      <c r="A305" s="3" t="s">
        <v>28</v>
      </c>
      <c r="B305" s="3" t="s">
        <v>92</v>
      </c>
      <c r="C305" s="3" t="s">
        <v>24</v>
      </c>
      <c r="D305" s="3">
        <v>1</v>
      </c>
      <c r="E305" s="3">
        <v>0</v>
      </c>
      <c r="L305" s="3">
        <v>1</v>
      </c>
      <c r="N305" s="3">
        <v>65</v>
      </c>
      <c r="O305" s="3" t="s">
        <v>7</v>
      </c>
      <c r="P305" s="3">
        <v>65</v>
      </c>
      <c r="Q305" s="3" t="s">
        <v>7</v>
      </c>
      <c r="R305" s="3">
        <v>28</v>
      </c>
      <c r="S305" s="9">
        <v>8.7899999999999991</v>
      </c>
      <c r="T305" s="11">
        <v>0</v>
      </c>
      <c r="U305" s="13">
        <v>2</v>
      </c>
    </row>
    <row r="306" spans="1:21" x14ac:dyDescent="0.25">
      <c r="A306" s="3" t="s">
        <v>28</v>
      </c>
      <c r="B306" s="3" t="s">
        <v>92</v>
      </c>
      <c r="C306" s="3" t="s">
        <v>19</v>
      </c>
      <c r="D306" s="3">
        <v>4</v>
      </c>
      <c r="E306" s="3">
        <v>0</v>
      </c>
      <c r="L306" s="3">
        <v>1</v>
      </c>
      <c r="N306" s="3">
        <v>65</v>
      </c>
      <c r="O306" s="3" t="s">
        <v>7</v>
      </c>
      <c r="P306" s="3">
        <v>65</v>
      </c>
      <c r="Q306" s="3" t="s">
        <v>7</v>
      </c>
      <c r="R306" s="3">
        <v>28</v>
      </c>
      <c r="S306" s="9">
        <v>4.6899999999999995</v>
      </c>
      <c r="T306" s="11">
        <v>5.2</v>
      </c>
      <c r="U306" s="13">
        <v>4</v>
      </c>
    </row>
    <row r="307" spans="1:21" x14ac:dyDescent="0.25">
      <c r="A307" s="3" t="s">
        <v>28</v>
      </c>
      <c r="B307" s="3" t="s">
        <v>92</v>
      </c>
      <c r="C307" s="3" t="s">
        <v>19</v>
      </c>
      <c r="D307" s="3">
        <v>4</v>
      </c>
      <c r="E307" s="3">
        <v>1</v>
      </c>
      <c r="L307" s="3">
        <v>1</v>
      </c>
      <c r="N307" s="3">
        <v>65</v>
      </c>
      <c r="O307" s="3" t="s">
        <v>7</v>
      </c>
      <c r="P307" s="3">
        <v>65</v>
      </c>
      <c r="Q307" s="3" t="s">
        <v>7</v>
      </c>
      <c r="R307" s="3">
        <v>28</v>
      </c>
      <c r="S307" s="9">
        <v>3.57</v>
      </c>
      <c r="T307" s="11">
        <v>2.83</v>
      </c>
      <c r="U307" s="13">
        <v>0</v>
      </c>
    </row>
    <row r="308" spans="1:21" x14ac:dyDescent="0.25">
      <c r="A308" s="3" t="s">
        <v>28</v>
      </c>
      <c r="B308" s="3" t="s">
        <v>92</v>
      </c>
      <c r="C308" s="3" t="s">
        <v>16</v>
      </c>
      <c r="D308" s="3">
        <v>3</v>
      </c>
      <c r="E308" s="3">
        <v>0</v>
      </c>
      <c r="L308" s="3">
        <v>1</v>
      </c>
      <c r="N308" s="3">
        <v>65</v>
      </c>
      <c r="O308" s="3" t="s">
        <v>7</v>
      </c>
      <c r="P308" s="3">
        <v>65</v>
      </c>
      <c r="Q308" s="3" t="s">
        <v>7</v>
      </c>
      <c r="R308" s="3">
        <v>28</v>
      </c>
      <c r="S308" s="9">
        <v>4.83</v>
      </c>
      <c r="T308" s="11">
        <v>0</v>
      </c>
      <c r="U308" s="13">
        <v>2</v>
      </c>
    </row>
    <row r="309" spans="1:21" x14ac:dyDescent="0.25">
      <c r="A309" s="3" t="s">
        <v>28</v>
      </c>
      <c r="B309" s="3" t="s">
        <v>92</v>
      </c>
      <c r="C309" s="3" t="s">
        <v>16</v>
      </c>
      <c r="D309" s="3">
        <v>3</v>
      </c>
      <c r="E309" s="3">
        <v>0</v>
      </c>
      <c r="L309" s="3">
        <v>1</v>
      </c>
      <c r="N309" s="3">
        <v>65</v>
      </c>
      <c r="O309" s="3" t="s">
        <v>7</v>
      </c>
      <c r="P309" s="3">
        <v>65</v>
      </c>
      <c r="Q309" s="3" t="s">
        <v>7</v>
      </c>
      <c r="R309" s="3">
        <v>28</v>
      </c>
      <c r="S309" s="9">
        <v>2.6399999999999997</v>
      </c>
      <c r="T309" s="11">
        <v>5.2</v>
      </c>
      <c r="U309" s="13">
        <v>0</v>
      </c>
    </row>
    <row r="310" spans="1:21" x14ac:dyDescent="0.25">
      <c r="A310" s="3" t="s">
        <v>28</v>
      </c>
      <c r="B310" s="3" t="s">
        <v>92</v>
      </c>
      <c r="C310" s="3" t="s">
        <v>16</v>
      </c>
      <c r="D310" s="3">
        <v>3</v>
      </c>
      <c r="E310" s="3">
        <v>0</v>
      </c>
      <c r="L310" s="3">
        <v>1</v>
      </c>
      <c r="N310" s="3">
        <v>65</v>
      </c>
      <c r="O310" s="3" t="s">
        <v>7</v>
      </c>
      <c r="P310" s="3">
        <v>65</v>
      </c>
      <c r="Q310" s="3" t="s">
        <v>7</v>
      </c>
      <c r="R310" s="3">
        <v>28</v>
      </c>
      <c r="S310" s="9">
        <v>3.38</v>
      </c>
      <c r="T310" s="11">
        <v>14.7</v>
      </c>
      <c r="U310" s="13">
        <v>2</v>
      </c>
    </row>
    <row r="311" spans="1:21" x14ac:dyDescent="0.25">
      <c r="A311" s="3" t="s">
        <v>28</v>
      </c>
      <c r="B311" s="3" t="s">
        <v>92</v>
      </c>
      <c r="C311" s="3" t="s">
        <v>19</v>
      </c>
      <c r="D311" s="3">
        <v>4</v>
      </c>
      <c r="E311" s="3">
        <v>0</v>
      </c>
      <c r="L311" s="3">
        <v>1</v>
      </c>
      <c r="N311" s="3">
        <v>65</v>
      </c>
      <c r="O311" s="3" t="s">
        <v>7</v>
      </c>
      <c r="P311" s="3">
        <v>65</v>
      </c>
      <c r="Q311" s="3" t="s">
        <v>7</v>
      </c>
      <c r="R311" s="3">
        <v>28</v>
      </c>
      <c r="S311" s="9">
        <v>7.13</v>
      </c>
      <c r="T311" s="11">
        <v>5.2</v>
      </c>
      <c r="U311" s="13">
        <v>10</v>
      </c>
    </row>
    <row r="312" spans="1:21" x14ac:dyDescent="0.25">
      <c r="A312" s="3" t="s">
        <v>28</v>
      </c>
      <c r="B312" s="3" t="s">
        <v>92</v>
      </c>
      <c r="C312" s="3" t="s">
        <v>19</v>
      </c>
      <c r="D312" s="3">
        <v>4</v>
      </c>
      <c r="E312" s="3">
        <v>0</v>
      </c>
      <c r="L312" s="3">
        <v>1</v>
      </c>
      <c r="N312" s="3">
        <v>65</v>
      </c>
      <c r="O312" s="3" t="s">
        <v>7</v>
      </c>
      <c r="P312" s="3">
        <v>65</v>
      </c>
      <c r="Q312" s="3" t="s">
        <v>7</v>
      </c>
      <c r="R312" s="3">
        <v>28</v>
      </c>
      <c r="S312" s="9">
        <v>3.5</v>
      </c>
      <c r="T312" s="11">
        <v>1</v>
      </c>
      <c r="U312" s="13">
        <v>6</v>
      </c>
    </row>
    <row r="313" spans="1:21" x14ac:dyDescent="0.25">
      <c r="A313" s="3" t="s">
        <v>28</v>
      </c>
      <c r="B313" s="3" t="s">
        <v>92</v>
      </c>
      <c r="C313" s="3" t="s">
        <v>19</v>
      </c>
      <c r="D313" s="3">
        <v>4</v>
      </c>
      <c r="E313" s="3">
        <v>0</v>
      </c>
      <c r="L313" s="3">
        <v>1</v>
      </c>
      <c r="N313" s="3">
        <v>65</v>
      </c>
      <c r="O313" s="3" t="s">
        <v>7</v>
      </c>
      <c r="P313" s="3">
        <v>65</v>
      </c>
      <c r="Q313" s="3" t="s">
        <v>7</v>
      </c>
      <c r="R313" s="3">
        <v>28</v>
      </c>
      <c r="S313" s="9">
        <v>11.27</v>
      </c>
      <c r="T313" s="11">
        <v>1</v>
      </c>
      <c r="U313" s="13">
        <v>10</v>
      </c>
    </row>
    <row r="314" spans="1:21" x14ac:dyDescent="0.25">
      <c r="A314" s="3" t="s">
        <v>28</v>
      </c>
      <c r="B314" s="3" t="s">
        <v>92</v>
      </c>
      <c r="C314" s="3" t="s">
        <v>16</v>
      </c>
      <c r="D314" s="3">
        <v>3</v>
      </c>
      <c r="E314" s="3">
        <v>0</v>
      </c>
      <c r="L314" s="3">
        <v>1</v>
      </c>
      <c r="N314" s="3">
        <v>65</v>
      </c>
      <c r="O314" s="3" t="s">
        <v>7</v>
      </c>
      <c r="P314" s="3">
        <v>65</v>
      </c>
      <c r="Q314" s="3" t="s">
        <v>7</v>
      </c>
      <c r="R314" s="3">
        <v>28</v>
      </c>
      <c r="S314" s="9">
        <v>8.9499999999999993</v>
      </c>
      <c r="T314" s="11">
        <v>2.83</v>
      </c>
      <c r="U314" s="13">
        <v>6</v>
      </c>
    </row>
    <row r="315" spans="1:21" x14ac:dyDescent="0.25">
      <c r="A315" s="3" t="s">
        <v>28</v>
      </c>
      <c r="B315" s="3" t="s">
        <v>92</v>
      </c>
      <c r="C315" s="3" t="s">
        <v>16</v>
      </c>
      <c r="D315" s="3">
        <v>3</v>
      </c>
      <c r="E315" s="3">
        <v>0</v>
      </c>
      <c r="L315" s="3">
        <v>1</v>
      </c>
      <c r="N315" s="3">
        <v>65</v>
      </c>
      <c r="O315" s="3" t="s">
        <v>7</v>
      </c>
      <c r="P315" s="3">
        <v>65</v>
      </c>
      <c r="Q315" s="3" t="s">
        <v>7</v>
      </c>
      <c r="R315" s="3">
        <v>28</v>
      </c>
      <c r="S315" s="9">
        <v>3.61</v>
      </c>
      <c r="T315" s="11">
        <v>0</v>
      </c>
      <c r="U315" s="13">
        <v>0</v>
      </c>
    </row>
    <row r="316" spans="1:21" x14ac:dyDescent="0.25">
      <c r="A316" s="3" t="s">
        <v>28</v>
      </c>
      <c r="B316" s="3" t="s">
        <v>92</v>
      </c>
      <c r="C316" s="3" t="s">
        <v>18</v>
      </c>
      <c r="D316" s="3">
        <v>2</v>
      </c>
      <c r="E316" s="3">
        <v>0</v>
      </c>
      <c r="L316" s="3">
        <v>1</v>
      </c>
      <c r="N316" s="3">
        <v>65</v>
      </c>
      <c r="O316" s="3" t="s">
        <v>7</v>
      </c>
      <c r="P316" s="3">
        <v>65</v>
      </c>
      <c r="Q316" s="3" t="s">
        <v>7</v>
      </c>
      <c r="R316" s="3">
        <v>28</v>
      </c>
      <c r="S316" s="9">
        <v>1</v>
      </c>
      <c r="T316" s="11">
        <v>0</v>
      </c>
      <c r="U316" s="13">
        <v>0</v>
      </c>
    </row>
    <row r="317" spans="1:21" x14ac:dyDescent="0.25">
      <c r="A317" s="3" t="s">
        <v>28</v>
      </c>
      <c r="B317" s="3" t="s">
        <v>92</v>
      </c>
      <c r="C317" s="3" t="s">
        <v>18</v>
      </c>
      <c r="D317" s="3">
        <v>2</v>
      </c>
      <c r="E317" s="3">
        <v>0</v>
      </c>
      <c r="L317" s="3">
        <v>1</v>
      </c>
      <c r="N317" s="3">
        <v>65</v>
      </c>
      <c r="O317" s="3" t="s">
        <v>7</v>
      </c>
      <c r="P317" s="3">
        <v>65</v>
      </c>
      <c r="Q317" s="3" t="s">
        <v>7</v>
      </c>
      <c r="R317" s="3">
        <v>28</v>
      </c>
      <c r="S317" s="9">
        <v>5.54</v>
      </c>
      <c r="T317" s="11">
        <v>1</v>
      </c>
      <c r="U317" s="13">
        <v>2</v>
      </c>
    </row>
    <row r="318" spans="1:21" x14ac:dyDescent="0.25">
      <c r="A318" s="3" t="s">
        <v>28</v>
      </c>
      <c r="B318" s="3" t="s">
        <v>92</v>
      </c>
      <c r="C318" s="3" t="s">
        <v>24</v>
      </c>
      <c r="D318" s="3">
        <v>1</v>
      </c>
      <c r="E318" s="3">
        <v>0</v>
      </c>
      <c r="L318" s="3">
        <v>1</v>
      </c>
      <c r="N318" s="3">
        <v>65</v>
      </c>
      <c r="O318" s="3" t="s">
        <v>7</v>
      </c>
      <c r="P318" s="3">
        <v>65</v>
      </c>
      <c r="Q318" s="3" t="s">
        <v>7</v>
      </c>
      <c r="R318" s="3">
        <v>28</v>
      </c>
      <c r="S318" s="9">
        <v>1</v>
      </c>
      <c r="T318" s="11">
        <v>2.83</v>
      </c>
      <c r="U318" s="13">
        <v>7</v>
      </c>
    </row>
    <row r="319" spans="1:21" x14ac:dyDescent="0.25">
      <c r="A319" s="3" t="s">
        <v>28</v>
      </c>
      <c r="B319" s="3" t="s">
        <v>92</v>
      </c>
      <c r="C319" s="3" t="s">
        <v>33</v>
      </c>
      <c r="D319" s="3">
        <v>10</v>
      </c>
      <c r="E319" s="3">
        <v>0</v>
      </c>
      <c r="L319" s="3">
        <v>1</v>
      </c>
      <c r="N319" s="3">
        <v>65</v>
      </c>
      <c r="O319" s="3" t="s">
        <v>7</v>
      </c>
      <c r="P319" s="3">
        <v>65</v>
      </c>
      <c r="Q319" s="3" t="s">
        <v>7</v>
      </c>
      <c r="R319" s="3">
        <v>28</v>
      </c>
      <c r="S319" s="9">
        <v>1</v>
      </c>
      <c r="T319" s="11">
        <v>2.83</v>
      </c>
      <c r="U319" s="13">
        <v>0</v>
      </c>
    </row>
    <row r="320" spans="1:21" x14ac:dyDescent="0.25">
      <c r="A320" s="3" t="s">
        <v>28</v>
      </c>
      <c r="B320" s="3" t="s">
        <v>92</v>
      </c>
      <c r="C320" s="3" t="s">
        <v>19</v>
      </c>
      <c r="D320" s="3">
        <v>4</v>
      </c>
      <c r="E320" s="3">
        <v>1</v>
      </c>
      <c r="L320" s="3">
        <v>1</v>
      </c>
      <c r="N320" s="3">
        <v>65</v>
      </c>
      <c r="O320" s="3" t="s">
        <v>7</v>
      </c>
      <c r="P320" s="3">
        <v>65</v>
      </c>
      <c r="Q320" s="3" t="s">
        <v>7</v>
      </c>
      <c r="R320" s="3">
        <v>28</v>
      </c>
      <c r="S320" s="9">
        <v>9.629999999999999</v>
      </c>
      <c r="T320" s="11">
        <v>22.63</v>
      </c>
      <c r="U320" s="13">
        <v>2</v>
      </c>
    </row>
    <row r="321" spans="1:21" x14ac:dyDescent="0.25">
      <c r="A321" s="3" t="s">
        <v>28</v>
      </c>
      <c r="B321" s="3" t="s">
        <v>92</v>
      </c>
      <c r="C321" s="3" t="s">
        <v>19</v>
      </c>
      <c r="D321" s="3">
        <v>4</v>
      </c>
      <c r="E321" s="3">
        <v>1</v>
      </c>
      <c r="L321" s="3">
        <v>1</v>
      </c>
      <c r="N321" s="3">
        <v>65</v>
      </c>
      <c r="O321" s="3" t="s">
        <v>7</v>
      </c>
      <c r="P321" s="3">
        <v>65</v>
      </c>
      <c r="Q321" s="3" t="s">
        <v>7</v>
      </c>
      <c r="R321" s="3">
        <v>28</v>
      </c>
      <c r="S321" s="9">
        <v>8.4599999999999991</v>
      </c>
      <c r="T321" s="11">
        <v>11.18</v>
      </c>
      <c r="U321" s="13">
        <v>3</v>
      </c>
    </row>
    <row r="322" spans="1:21" x14ac:dyDescent="0.25">
      <c r="A322" s="3" t="s">
        <v>28</v>
      </c>
      <c r="B322" s="3" t="s">
        <v>92</v>
      </c>
      <c r="C322" s="3" t="s">
        <v>19</v>
      </c>
      <c r="D322" s="3">
        <v>4</v>
      </c>
      <c r="E322" s="3">
        <v>1</v>
      </c>
      <c r="F322" s="3">
        <v>1</v>
      </c>
      <c r="N322" s="3">
        <v>3</v>
      </c>
      <c r="O322" s="3" t="s">
        <v>1</v>
      </c>
      <c r="P322" s="3">
        <v>3</v>
      </c>
      <c r="Q322" s="3" t="s">
        <v>1</v>
      </c>
      <c r="R322" s="3">
        <v>2</v>
      </c>
      <c r="S322" s="9">
        <v>7.71</v>
      </c>
      <c r="T322" s="11">
        <v>167.61</v>
      </c>
      <c r="U322" s="13">
        <v>15.190000000000001</v>
      </c>
    </row>
    <row r="323" spans="1:21" x14ac:dyDescent="0.25">
      <c r="A323" s="3" t="s">
        <v>28</v>
      </c>
      <c r="B323" s="3" t="s">
        <v>92</v>
      </c>
      <c r="C323" s="3" t="s">
        <v>16</v>
      </c>
      <c r="D323" s="3">
        <v>3</v>
      </c>
      <c r="E323" s="3">
        <v>0</v>
      </c>
      <c r="F323" s="3">
        <v>1</v>
      </c>
      <c r="N323" s="3">
        <v>3</v>
      </c>
      <c r="O323" s="3" t="s">
        <v>1</v>
      </c>
      <c r="P323" s="3">
        <v>3</v>
      </c>
      <c r="Q323" s="3" t="s">
        <v>1</v>
      </c>
      <c r="R323" s="3">
        <v>2</v>
      </c>
      <c r="S323" s="9">
        <v>1</v>
      </c>
      <c r="T323" s="11">
        <v>106.02</v>
      </c>
      <c r="U323" s="13">
        <v>0</v>
      </c>
    </row>
    <row r="324" spans="1:21" x14ac:dyDescent="0.25">
      <c r="A324" s="3" t="s">
        <v>28</v>
      </c>
      <c r="B324" s="3" t="s">
        <v>92</v>
      </c>
      <c r="C324" s="3" t="s">
        <v>18</v>
      </c>
      <c r="D324" s="3">
        <v>2</v>
      </c>
      <c r="E324" s="3">
        <v>0</v>
      </c>
      <c r="F324" s="3">
        <v>0.71</v>
      </c>
      <c r="N324" s="3">
        <v>3</v>
      </c>
      <c r="O324" s="3" t="s">
        <v>1</v>
      </c>
      <c r="P324" s="3">
        <v>3</v>
      </c>
      <c r="Q324" s="3" t="s">
        <v>1</v>
      </c>
      <c r="R324" s="3">
        <v>2</v>
      </c>
      <c r="S324" s="9">
        <v>1</v>
      </c>
      <c r="T324" s="11">
        <v>9.23</v>
      </c>
      <c r="U324" s="13">
        <v>2.25</v>
      </c>
    </row>
    <row r="325" spans="1:21" x14ac:dyDescent="0.25">
      <c r="A325" s="3" t="s">
        <v>28</v>
      </c>
      <c r="B325" s="3" t="s">
        <v>92</v>
      </c>
      <c r="C325" s="3" t="s">
        <v>16</v>
      </c>
      <c r="D325" s="3">
        <v>3</v>
      </c>
      <c r="E325" s="3">
        <v>0</v>
      </c>
      <c r="F325" s="3">
        <v>1</v>
      </c>
      <c r="N325" s="3">
        <v>3</v>
      </c>
      <c r="O325" s="3" t="s">
        <v>1</v>
      </c>
      <c r="P325" s="3">
        <v>3</v>
      </c>
      <c r="Q325" s="3" t="s">
        <v>1</v>
      </c>
      <c r="R325" s="3">
        <v>2</v>
      </c>
      <c r="S325" s="9">
        <v>2.4899999999999998</v>
      </c>
      <c r="T325" s="11">
        <v>21.37</v>
      </c>
      <c r="U325" s="13">
        <v>13</v>
      </c>
    </row>
    <row r="326" spans="1:21" x14ac:dyDescent="0.25">
      <c r="A326" s="3" t="s">
        <v>28</v>
      </c>
      <c r="B326" s="3" t="s">
        <v>92</v>
      </c>
      <c r="C326" s="3" t="s">
        <v>18</v>
      </c>
      <c r="D326" s="3">
        <v>2</v>
      </c>
      <c r="E326" s="3">
        <v>0</v>
      </c>
      <c r="F326" s="3">
        <v>1</v>
      </c>
      <c r="N326" s="3">
        <v>3</v>
      </c>
      <c r="O326" s="3" t="s">
        <v>1</v>
      </c>
      <c r="P326" s="3">
        <v>3</v>
      </c>
      <c r="Q326" s="3" t="s">
        <v>1</v>
      </c>
      <c r="R326" s="3">
        <v>2</v>
      </c>
      <c r="S326" s="9">
        <v>4.24</v>
      </c>
      <c r="T326" s="11">
        <v>19.72</v>
      </c>
      <c r="U326" s="13">
        <v>5.25</v>
      </c>
    </row>
    <row r="327" spans="1:21" x14ac:dyDescent="0.25">
      <c r="A327" s="3" t="s">
        <v>28</v>
      </c>
      <c r="B327" s="3" t="s">
        <v>92</v>
      </c>
      <c r="C327" s="3" t="s">
        <v>16</v>
      </c>
      <c r="D327" s="3">
        <v>3</v>
      </c>
      <c r="E327" s="3">
        <v>0</v>
      </c>
      <c r="F327" s="3">
        <v>0.9</v>
      </c>
      <c r="N327" s="3">
        <v>3</v>
      </c>
      <c r="O327" s="3" t="s">
        <v>1</v>
      </c>
      <c r="P327" s="3">
        <v>3</v>
      </c>
      <c r="Q327" s="3" t="s">
        <v>1</v>
      </c>
      <c r="R327" s="3">
        <v>2</v>
      </c>
      <c r="S327" s="9">
        <v>1</v>
      </c>
      <c r="T327" s="11">
        <v>9.5500000000000007</v>
      </c>
      <c r="U327" s="13">
        <v>1</v>
      </c>
    </row>
    <row r="328" spans="1:21" x14ac:dyDescent="0.25">
      <c r="A328" s="3" t="s">
        <v>28</v>
      </c>
      <c r="B328" s="3" t="s">
        <v>92</v>
      </c>
      <c r="C328" s="3" t="s">
        <v>19</v>
      </c>
      <c r="D328" s="3">
        <v>4</v>
      </c>
      <c r="E328" s="3">
        <v>0</v>
      </c>
      <c r="F328" s="3">
        <v>1</v>
      </c>
      <c r="N328" s="3">
        <v>3</v>
      </c>
      <c r="O328" s="3" t="s">
        <v>1</v>
      </c>
      <c r="P328" s="3">
        <v>3</v>
      </c>
      <c r="Q328" s="3" t="s">
        <v>1</v>
      </c>
      <c r="R328" s="3">
        <v>2</v>
      </c>
      <c r="S328" s="9">
        <v>3.4699999999999998</v>
      </c>
      <c r="T328" s="11">
        <v>16.96</v>
      </c>
      <c r="U328" s="13">
        <v>1.5</v>
      </c>
    </row>
    <row r="329" spans="1:21" x14ac:dyDescent="0.25">
      <c r="A329" s="3" t="s">
        <v>28</v>
      </c>
      <c r="B329" s="3" t="s">
        <v>92</v>
      </c>
      <c r="C329" s="3" t="s">
        <v>24</v>
      </c>
      <c r="D329" s="3">
        <v>1</v>
      </c>
      <c r="E329" s="3">
        <v>0</v>
      </c>
      <c r="F329" s="3">
        <v>0.92</v>
      </c>
      <c r="N329" s="3">
        <v>3</v>
      </c>
      <c r="O329" s="3" t="s">
        <v>1</v>
      </c>
      <c r="P329" s="3">
        <v>3</v>
      </c>
      <c r="Q329" s="3" t="s">
        <v>1</v>
      </c>
      <c r="R329" s="3">
        <v>2</v>
      </c>
      <c r="S329" s="9">
        <v>1</v>
      </c>
      <c r="T329" s="11">
        <v>18.52</v>
      </c>
      <c r="U329" s="13">
        <v>6</v>
      </c>
    </row>
    <row r="330" spans="1:21" x14ac:dyDescent="0.25">
      <c r="A330" s="3" t="s">
        <v>28</v>
      </c>
      <c r="B330" s="3" t="s">
        <v>92</v>
      </c>
      <c r="C330" s="3" t="s">
        <v>16</v>
      </c>
      <c r="D330" s="3">
        <v>3</v>
      </c>
      <c r="E330" s="3">
        <v>0</v>
      </c>
      <c r="F330" s="3">
        <v>1</v>
      </c>
      <c r="N330" s="3">
        <v>3</v>
      </c>
      <c r="O330" s="3" t="s">
        <v>1</v>
      </c>
      <c r="P330" s="3">
        <v>3</v>
      </c>
      <c r="Q330" s="3" t="s">
        <v>1</v>
      </c>
      <c r="R330" s="3">
        <v>2</v>
      </c>
      <c r="S330" s="9">
        <v>1.55</v>
      </c>
      <c r="T330" s="11">
        <v>18.12</v>
      </c>
      <c r="U330" s="13">
        <v>5.34</v>
      </c>
    </row>
    <row r="331" spans="1:21" x14ac:dyDescent="0.25">
      <c r="A331" s="3" t="s">
        <v>28</v>
      </c>
      <c r="B331" s="3" t="s">
        <v>92</v>
      </c>
      <c r="C331" s="3" t="s">
        <v>16</v>
      </c>
      <c r="D331" s="3">
        <v>3</v>
      </c>
      <c r="E331" s="3">
        <v>0</v>
      </c>
      <c r="F331" s="3">
        <v>0.92</v>
      </c>
      <c r="N331" s="3">
        <v>3</v>
      </c>
      <c r="O331" s="3" t="s">
        <v>1</v>
      </c>
      <c r="P331" s="3">
        <v>3</v>
      </c>
      <c r="Q331" s="3" t="s">
        <v>1</v>
      </c>
      <c r="R331" s="3">
        <v>2</v>
      </c>
      <c r="S331" s="9">
        <v>3.75</v>
      </c>
      <c r="T331" s="11">
        <v>22.2</v>
      </c>
      <c r="U331" s="13">
        <v>16.47</v>
      </c>
    </row>
    <row r="332" spans="1:21" x14ac:dyDescent="0.25">
      <c r="A332" s="3" t="s">
        <v>28</v>
      </c>
      <c r="B332" s="3" t="s">
        <v>92</v>
      </c>
      <c r="C332" s="3" t="s">
        <v>16</v>
      </c>
      <c r="D332" s="3">
        <v>3</v>
      </c>
      <c r="E332" s="3">
        <v>0</v>
      </c>
      <c r="F332" s="3">
        <v>0.92</v>
      </c>
      <c r="N332" s="3">
        <v>3</v>
      </c>
      <c r="O332" s="3" t="s">
        <v>1</v>
      </c>
      <c r="P332" s="3">
        <v>3</v>
      </c>
      <c r="Q332" s="3" t="s">
        <v>1</v>
      </c>
      <c r="R332" s="3">
        <v>2</v>
      </c>
      <c r="S332" s="9">
        <v>2.09</v>
      </c>
      <c r="T332" s="11">
        <v>17.34</v>
      </c>
      <c r="U332" s="13">
        <v>16.52</v>
      </c>
    </row>
    <row r="333" spans="1:21" x14ac:dyDescent="0.25">
      <c r="A333" s="3" t="s">
        <v>28</v>
      </c>
      <c r="B333" s="3" t="s">
        <v>92</v>
      </c>
      <c r="C333" s="3" t="s">
        <v>18</v>
      </c>
      <c r="D333" s="3">
        <v>2</v>
      </c>
      <c r="E333" s="3">
        <v>0</v>
      </c>
      <c r="F333" s="3">
        <v>1</v>
      </c>
      <c r="N333" s="3">
        <v>3</v>
      </c>
      <c r="O333" s="3" t="s">
        <v>1</v>
      </c>
      <c r="P333" s="3">
        <v>3</v>
      </c>
      <c r="Q333" s="3" t="s">
        <v>1</v>
      </c>
      <c r="R333" s="3">
        <v>2</v>
      </c>
      <c r="S333" s="9">
        <v>2.9299999999999997</v>
      </c>
      <c r="T333" s="11">
        <v>15.07</v>
      </c>
      <c r="U333" s="13">
        <v>4.4399999999999995</v>
      </c>
    </row>
    <row r="334" spans="1:21" x14ac:dyDescent="0.25">
      <c r="A334" s="3" t="s">
        <v>28</v>
      </c>
      <c r="B334" s="3" t="s">
        <v>92</v>
      </c>
      <c r="C334" s="3" t="s">
        <v>16</v>
      </c>
      <c r="D334" s="3">
        <v>3</v>
      </c>
      <c r="E334" s="3">
        <v>0</v>
      </c>
      <c r="F334" s="3">
        <v>1</v>
      </c>
      <c r="N334" s="3">
        <v>3</v>
      </c>
      <c r="O334" s="3" t="s">
        <v>1</v>
      </c>
      <c r="P334" s="3">
        <v>3</v>
      </c>
      <c r="Q334" s="3" t="s">
        <v>1</v>
      </c>
      <c r="R334" s="3">
        <v>2</v>
      </c>
      <c r="S334" s="9">
        <v>2.7199999999999998</v>
      </c>
      <c r="T334" s="11">
        <v>12.9</v>
      </c>
      <c r="U334" s="13">
        <v>6.65</v>
      </c>
    </row>
    <row r="335" spans="1:21" x14ac:dyDescent="0.25">
      <c r="A335" s="3" t="s">
        <v>28</v>
      </c>
      <c r="B335" s="3" t="s">
        <v>92</v>
      </c>
      <c r="C335" s="3" t="s">
        <v>34</v>
      </c>
      <c r="D335" s="3">
        <v>5</v>
      </c>
      <c r="E335" s="3">
        <v>0</v>
      </c>
      <c r="F335" s="3">
        <v>1</v>
      </c>
      <c r="N335" s="3">
        <v>3</v>
      </c>
      <c r="O335" s="3" t="s">
        <v>1</v>
      </c>
      <c r="P335" s="3">
        <v>3</v>
      </c>
      <c r="Q335" s="3" t="s">
        <v>1</v>
      </c>
      <c r="R335" s="3">
        <v>2</v>
      </c>
      <c r="S335" s="9">
        <v>1</v>
      </c>
      <c r="T335" s="11">
        <v>1</v>
      </c>
      <c r="U335" s="13">
        <v>8.6199999999999992</v>
      </c>
    </row>
    <row r="336" spans="1:21" x14ac:dyDescent="0.25">
      <c r="A336" s="3" t="s">
        <v>28</v>
      </c>
      <c r="B336" s="3" t="s">
        <v>92</v>
      </c>
      <c r="C336" s="3" t="s">
        <v>19</v>
      </c>
      <c r="D336" s="3">
        <v>4</v>
      </c>
      <c r="E336" s="3">
        <v>0</v>
      </c>
      <c r="F336" s="3">
        <v>1</v>
      </c>
      <c r="N336" s="3">
        <v>3</v>
      </c>
      <c r="O336" s="3" t="s">
        <v>1</v>
      </c>
      <c r="P336" s="3">
        <v>3</v>
      </c>
      <c r="Q336" s="3" t="s">
        <v>1</v>
      </c>
      <c r="R336" s="3">
        <v>2</v>
      </c>
      <c r="S336" s="9">
        <v>1</v>
      </c>
      <c r="T336" s="11">
        <v>16.57</v>
      </c>
      <c r="U336" s="13">
        <v>8</v>
      </c>
    </row>
    <row r="337" spans="1:21" x14ac:dyDescent="0.25">
      <c r="A337" s="3" t="s">
        <v>28</v>
      </c>
      <c r="B337" s="3" t="s">
        <v>92</v>
      </c>
      <c r="C337" s="3" t="s">
        <v>18</v>
      </c>
      <c r="D337" s="3">
        <v>2</v>
      </c>
      <c r="E337" s="3">
        <v>0</v>
      </c>
      <c r="F337" s="3">
        <v>0.7</v>
      </c>
      <c r="N337" s="3">
        <v>3</v>
      </c>
      <c r="O337" s="3" t="s">
        <v>1</v>
      </c>
      <c r="P337" s="3">
        <v>3</v>
      </c>
      <c r="Q337" s="3" t="s">
        <v>1</v>
      </c>
      <c r="R337" s="3">
        <v>2</v>
      </c>
      <c r="S337" s="9">
        <v>0.47000000000000003</v>
      </c>
      <c r="T337" s="11">
        <v>2.83</v>
      </c>
      <c r="U337" s="13">
        <v>0.25</v>
      </c>
    </row>
    <row r="338" spans="1:21" x14ac:dyDescent="0.25">
      <c r="A338" s="3" t="s">
        <v>28</v>
      </c>
      <c r="B338" s="3" t="s">
        <v>92</v>
      </c>
      <c r="C338" s="3" t="s">
        <v>18</v>
      </c>
      <c r="D338" s="3">
        <v>2</v>
      </c>
      <c r="E338" s="3">
        <v>0</v>
      </c>
      <c r="F338" s="3">
        <v>1</v>
      </c>
      <c r="N338" s="3">
        <v>3</v>
      </c>
      <c r="O338" s="3" t="s">
        <v>1</v>
      </c>
      <c r="P338" s="3">
        <v>3</v>
      </c>
      <c r="Q338" s="3" t="s">
        <v>1</v>
      </c>
      <c r="R338" s="3">
        <v>2</v>
      </c>
      <c r="S338" s="9">
        <v>1</v>
      </c>
      <c r="T338" s="11">
        <v>20.95</v>
      </c>
      <c r="U338" s="13">
        <v>4.2699999999999996</v>
      </c>
    </row>
    <row r="339" spans="1:21" x14ac:dyDescent="0.25">
      <c r="A339" s="3" t="s">
        <v>28</v>
      </c>
      <c r="B339" s="3" t="s">
        <v>92</v>
      </c>
      <c r="C339" s="3" t="s">
        <v>18</v>
      </c>
      <c r="D339" s="3">
        <v>2</v>
      </c>
      <c r="E339" s="3">
        <v>0</v>
      </c>
      <c r="F339" s="3">
        <v>1</v>
      </c>
      <c r="N339" s="3">
        <v>3</v>
      </c>
      <c r="O339" s="3" t="s">
        <v>1</v>
      </c>
      <c r="P339" s="3">
        <v>3</v>
      </c>
      <c r="Q339" s="3" t="s">
        <v>1</v>
      </c>
      <c r="R339" s="3">
        <v>2</v>
      </c>
      <c r="S339" s="9">
        <v>1</v>
      </c>
      <c r="T339" s="11">
        <v>29.74</v>
      </c>
      <c r="U339" s="13">
        <v>1.28</v>
      </c>
    </row>
    <row r="340" spans="1:21" x14ac:dyDescent="0.25">
      <c r="A340" s="3" t="s">
        <v>28</v>
      </c>
      <c r="B340" s="3" t="s">
        <v>92</v>
      </c>
      <c r="C340" s="3" t="s">
        <v>35</v>
      </c>
      <c r="D340" s="3">
        <v>6</v>
      </c>
      <c r="E340" s="3">
        <v>0</v>
      </c>
      <c r="F340" s="3">
        <v>1</v>
      </c>
      <c r="N340" s="3">
        <v>3</v>
      </c>
      <c r="O340" s="3" t="s">
        <v>1</v>
      </c>
      <c r="P340" s="3">
        <v>3</v>
      </c>
      <c r="Q340" s="3" t="s">
        <v>1</v>
      </c>
      <c r="R340" s="3">
        <v>2</v>
      </c>
      <c r="S340" s="9">
        <v>8.26</v>
      </c>
      <c r="T340" s="11">
        <v>27.9</v>
      </c>
      <c r="U340" s="13">
        <v>5.03</v>
      </c>
    </row>
    <row r="341" spans="1:21" x14ac:dyDescent="0.25">
      <c r="A341" s="3" t="s">
        <v>28</v>
      </c>
      <c r="B341" s="3" t="s">
        <v>92</v>
      </c>
      <c r="C341" s="3" t="s">
        <v>16</v>
      </c>
      <c r="D341" s="3">
        <v>3</v>
      </c>
      <c r="E341" s="3">
        <v>0</v>
      </c>
      <c r="F341" s="3">
        <v>1</v>
      </c>
      <c r="N341" s="3">
        <v>3</v>
      </c>
      <c r="O341" s="3" t="s">
        <v>1</v>
      </c>
      <c r="P341" s="3">
        <v>3</v>
      </c>
      <c r="Q341" s="3" t="s">
        <v>1</v>
      </c>
      <c r="R341" s="3">
        <v>2</v>
      </c>
      <c r="S341" s="9">
        <v>4.7</v>
      </c>
      <c r="T341" s="11">
        <v>46.87</v>
      </c>
      <c r="U341" s="13">
        <v>7.88</v>
      </c>
    </row>
    <row r="342" spans="1:21" x14ac:dyDescent="0.25">
      <c r="A342" s="3" t="s">
        <v>28</v>
      </c>
      <c r="B342" s="3" t="s">
        <v>92</v>
      </c>
      <c r="C342" s="3" t="s">
        <v>18</v>
      </c>
      <c r="D342" s="3">
        <v>2</v>
      </c>
      <c r="E342" s="3">
        <v>0</v>
      </c>
      <c r="F342" s="3">
        <v>1</v>
      </c>
      <c r="N342" s="3">
        <v>3</v>
      </c>
      <c r="O342" s="3" t="s">
        <v>1</v>
      </c>
      <c r="P342" s="3">
        <v>3</v>
      </c>
      <c r="Q342" s="3" t="s">
        <v>1</v>
      </c>
      <c r="R342" s="3">
        <v>2</v>
      </c>
      <c r="S342" s="9">
        <v>3.0999999999999996</v>
      </c>
      <c r="T342" s="11">
        <v>22.63</v>
      </c>
      <c r="U342" s="13">
        <v>1.6500000000000001</v>
      </c>
    </row>
    <row r="343" spans="1:21" x14ac:dyDescent="0.25">
      <c r="A343" s="3" t="s">
        <v>28</v>
      </c>
      <c r="B343" s="3" t="s">
        <v>92</v>
      </c>
      <c r="C343" s="3" t="s">
        <v>16</v>
      </c>
      <c r="D343" s="3">
        <v>3</v>
      </c>
      <c r="E343" s="3">
        <v>0</v>
      </c>
      <c r="F343" s="3">
        <v>1</v>
      </c>
      <c r="N343" s="3">
        <v>3</v>
      </c>
      <c r="O343" s="3" t="s">
        <v>1</v>
      </c>
      <c r="P343" s="3">
        <v>3</v>
      </c>
      <c r="Q343" s="3" t="s">
        <v>1</v>
      </c>
      <c r="R343" s="3">
        <v>2</v>
      </c>
      <c r="S343" s="9">
        <v>1</v>
      </c>
      <c r="T343" s="11">
        <v>22.2</v>
      </c>
      <c r="U343" s="13">
        <v>1.67</v>
      </c>
    </row>
    <row r="344" spans="1:21" x14ac:dyDescent="0.25">
      <c r="A344" s="3" t="s">
        <v>28</v>
      </c>
      <c r="B344" s="3" t="s">
        <v>92</v>
      </c>
      <c r="C344" s="3" t="s">
        <v>18</v>
      </c>
      <c r="D344" s="3">
        <v>2</v>
      </c>
      <c r="E344" s="3">
        <v>0</v>
      </c>
      <c r="F344" s="3">
        <v>1</v>
      </c>
      <c r="N344" s="3">
        <v>3</v>
      </c>
      <c r="O344" s="3" t="s">
        <v>1</v>
      </c>
      <c r="P344" s="3">
        <v>3</v>
      </c>
      <c r="Q344" s="3" t="s">
        <v>1</v>
      </c>
      <c r="R344" s="3">
        <v>2</v>
      </c>
      <c r="S344" s="9">
        <v>2.38</v>
      </c>
      <c r="T344" s="11">
        <v>15.44</v>
      </c>
      <c r="U344" s="13">
        <v>4.38</v>
      </c>
    </row>
    <row r="345" spans="1:21" x14ac:dyDescent="0.25">
      <c r="A345" s="3" t="s">
        <v>28</v>
      </c>
      <c r="B345" s="3" t="s">
        <v>92</v>
      </c>
      <c r="C345" s="3" t="s">
        <v>18</v>
      </c>
      <c r="D345" s="3">
        <v>2</v>
      </c>
      <c r="E345" s="3">
        <v>0</v>
      </c>
      <c r="F345" s="3">
        <v>1</v>
      </c>
      <c r="N345" s="3">
        <v>3</v>
      </c>
      <c r="O345" s="3" t="s">
        <v>1</v>
      </c>
      <c r="P345" s="3">
        <v>3</v>
      </c>
      <c r="Q345" s="3" t="s">
        <v>1</v>
      </c>
      <c r="R345" s="3">
        <v>2</v>
      </c>
      <c r="S345" s="9">
        <v>1</v>
      </c>
      <c r="T345" s="11">
        <v>7.7</v>
      </c>
      <c r="U345" s="13">
        <v>0.98000000000000009</v>
      </c>
    </row>
    <row r="346" spans="1:21" x14ac:dyDescent="0.25">
      <c r="A346" s="3" t="s">
        <v>28</v>
      </c>
      <c r="B346" s="3" t="s">
        <v>92</v>
      </c>
      <c r="C346" s="3" t="s">
        <v>34</v>
      </c>
      <c r="D346" s="3">
        <v>5</v>
      </c>
      <c r="E346" s="3">
        <v>0</v>
      </c>
      <c r="F346" s="3">
        <v>1</v>
      </c>
      <c r="N346" s="3">
        <v>3</v>
      </c>
      <c r="O346" s="3" t="s">
        <v>1</v>
      </c>
      <c r="P346" s="3">
        <v>3</v>
      </c>
      <c r="Q346" s="3" t="s">
        <v>1</v>
      </c>
      <c r="R346" s="3">
        <v>2</v>
      </c>
      <c r="S346" s="9">
        <v>1</v>
      </c>
      <c r="T346" s="11">
        <v>110.3</v>
      </c>
      <c r="U346" s="13">
        <v>1.87</v>
      </c>
    </row>
    <row r="347" spans="1:21" x14ac:dyDescent="0.25">
      <c r="A347" s="3" t="s">
        <v>28</v>
      </c>
      <c r="B347" s="3" t="s">
        <v>92</v>
      </c>
      <c r="C347" s="3" t="s">
        <v>33</v>
      </c>
      <c r="D347" s="3">
        <v>10</v>
      </c>
      <c r="E347" s="3">
        <v>0</v>
      </c>
      <c r="F347" s="3">
        <v>1</v>
      </c>
      <c r="N347" s="3">
        <v>3</v>
      </c>
      <c r="O347" s="3" t="s">
        <v>1</v>
      </c>
      <c r="P347" s="3">
        <v>3</v>
      </c>
      <c r="Q347" s="3" t="s">
        <v>1</v>
      </c>
      <c r="R347" s="3">
        <v>2</v>
      </c>
      <c r="S347" s="9">
        <v>0.21</v>
      </c>
      <c r="T347" s="11">
        <v>1</v>
      </c>
      <c r="U347" s="13">
        <v>2.5299999999999998</v>
      </c>
    </row>
    <row r="348" spans="1:21" x14ac:dyDescent="0.25">
      <c r="A348" s="3" t="s">
        <v>28</v>
      </c>
      <c r="B348" s="3" t="s">
        <v>92</v>
      </c>
      <c r="C348" s="3" t="s">
        <v>18</v>
      </c>
      <c r="D348" s="3">
        <v>2</v>
      </c>
      <c r="E348" s="3">
        <v>0</v>
      </c>
      <c r="F348" s="3">
        <v>0.83</v>
      </c>
      <c r="N348" s="3">
        <v>3</v>
      </c>
      <c r="O348" s="3" t="s">
        <v>1</v>
      </c>
      <c r="P348" s="3">
        <v>3</v>
      </c>
      <c r="Q348" s="3" t="s">
        <v>1</v>
      </c>
      <c r="R348" s="3">
        <v>2</v>
      </c>
      <c r="S348" s="9">
        <v>5.29</v>
      </c>
      <c r="T348" s="11">
        <v>13.97</v>
      </c>
      <c r="U348" s="13">
        <v>3.15</v>
      </c>
    </row>
    <row r="349" spans="1:21" x14ac:dyDescent="0.25">
      <c r="A349" s="3" t="s">
        <v>28</v>
      </c>
      <c r="B349" s="3" t="s">
        <v>92</v>
      </c>
      <c r="C349" s="3" t="s">
        <v>24</v>
      </c>
      <c r="D349" s="3">
        <v>1</v>
      </c>
      <c r="E349" s="3">
        <v>0</v>
      </c>
      <c r="F349" s="3">
        <v>1</v>
      </c>
      <c r="N349" s="3">
        <v>3</v>
      </c>
      <c r="O349" s="3" t="s">
        <v>1</v>
      </c>
      <c r="P349" s="3">
        <v>3</v>
      </c>
      <c r="Q349" s="3" t="s">
        <v>1</v>
      </c>
      <c r="R349" s="3">
        <v>2</v>
      </c>
      <c r="S349" s="9">
        <v>1</v>
      </c>
      <c r="T349" s="11">
        <v>5.2</v>
      </c>
      <c r="U349" s="13">
        <v>2.9299999999999997</v>
      </c>
    </row>
    <row r="350" spans="1:21" x14ac:dyDescent="0.25">
      <c r="A350" s="3" t="s">
        <v>28</v>
      </c>
      <c r="B350" s="3" t="s">
        <v>92</v>
      </c>
      <c r="C350" s="3" t="s">
        <v>19</v>
      </c>
      <c r="D350" s="3">
        <v>4</v>
      </c>
      <c r="E350" s="3">
        <v>1</v>
      </c>
      <c r="F350" s="3">
        <v>1</v>
      </c>
      <c r="N350" s="3">
        <v>3</v>
      </c>
      <c r="O350" s="3" t="s">
        <v>1</v>
      </c>
      <c r="P350" s="3">
        <v>3</v>
      </c>
      <c r="Q350" s="3" t="s">
        <v>1</v>
      </c>
      <c r="R350" s="3">
        <v>2</v>
      </c>
      <c r="S350" s="9">
        <v>5.56</v>
      </c>
      <c r="T350" s="11">
        <v>50.15</v>
      </c>
      <c r="U350" s="13">
        <v>6.16</v>
      </c>
    </row>
    <row r="351" spans="1:21" x14ac:dyDescent="0.25">
      <c r="A351" s="3" t="s">
        <v>28</v>
      </c>
      <c r="B351" s="3" t="s">
        <v>92</v>
      </c>
      <c r="C351" s="3" t="s">
        <v>24</v>
      </c>
      <c r="D351" s="3">
        <v>1</v>
      </c>
      <c r="E351" s="3">
        <v>0</v>
      </c>
      <c r="F351" s="3">
        <v>1</v>
      </c>
      <c r="N351" s="3">
        <v>3</v>
      </c>
      <c r="O351" s="3" t="s">
        <v>1</v>
      </c>
      <c r="P351" s="3">
        <v>3</v>
      </c>
      <c r="Q351" s="3" t="s">
        <v>1</v>
      </c>
      <c r="R351" s="3">
        <v>2</v>
      </c>
      <c r="S351" s="9">
        <v>0.6</v>
      </c>
      <c r="T351" s="11">
        <v>1</v>
      </c>
      <c r="U351" s="13">
        <v>2</v>
      </c>
    </row>
    <row r="352" spans="1:21" x14ac:dyDescent="0.25">
      <c r="A352" s="3" t="s">
        <v>28</v>
      </c>
      <c r="B352" s="3" t="s">
        <v>92</v>
      </c>
      <c r="C352" s="3" t="s">
        <v>19</v>
      </c>
      <c r="D352" s="3">
        <v>4</v>
      </c>
      <c r="E352" s="3">
        <v>1</v>
      </c>
      <c r="F352" s="3">
        <v>1</v>
      </c>
      <c r="N352" s="3">
        <v>3</v>
      </c>
      <c r="O352" s="3" t="s">
        <v>1</v>
      </c>
      <c r="P352" s="3">
        <v>3</v>
      </c>
      <c r="Q352" s="3" t="s">
        <v>1</v>
      </c>
      <c r="R352" s="3">
        <v>2</v>
      </c>
      <c r="S352" s="9">
        <v>12.57</v>
      </c>
      <c r="T352" s="11">
        <v>34.020000000000003</v>
      </c>
      <c r="U352" s="13">
        <v>22.659999999999997</v>
      </c>
    </row>
    <row r="353" spans="1:21" x14ac:dyDescent="0.25">
      <c r="A353" s="3" t="s">
        <v>28</v>
      </c>
      <c r="B353" s="3" t="s">
        <v>92</v>
      </c>
      <c r="C353" s="3" t="s">
        <v>18</v>
      </c>
      <c r="D353" s="3">
        <v>2</v>
      </c>
      <c r="E353" s="3">
        <v>0</v>
      </c>
      <c r="F353" s="3">
        <v>0.91</v>
      </c>
      <c r="N353" s="3">
        <v>3</v>
      </c>
      <c r="O353" s="3" t="s">
        <v>1</v>
      </c>
      <c r="P353" s="3">
        <v>3</v>
      </c>
      <c r="Q353" s="3" t="s">
        <v>1</v>
      </c>
      <c r="R353" s="3">
        <v>2</v>
      </c>
      <c r="S353" s="9">
        <v>2.6999999999999997</v>
      </c>
      <c r="T353" s="11">
        <v>19.32</v>
      </c>
      <c r="U353" s="13">
        <v>4.3500000000000005</v>
      </c>
    </row>
    <row r="354" spans="1:21" x14ac:dyDescent="0.25">
      <c r="A354" s="3" t="s">
        <v>28</v>
      </c>
      <c r="B354" s="3" t="s">
        <v>92</v>
      </c>
      <c r="C354" s="3" t="s">
        <v>33</v>
      </c>
      <c r="D354" s="3">
        <v>10</v>
      </c>
      <c r="E354" s="3">
        <v>0</v>
      </c>
      <c r="F354" s="3">
        <v>1</v>
      </c>
      <c r="N354" s="3">
        <v>3</v>
      </c>
      <c r="O354" s="3" t="s">
        <v>1</v>
      </c>
      <c r="P354" s="3">
        <v>3</v>
      </c>
      <c r="Q354" s="3" t="s">
        <v>1</v>
      </c>
      <c r="R354" s="3">
        <v>2</v>
      </c>
      <c r="S354" s="9">
        <v>0.67</v>
      </c>
      <c r="T354" s="11">
        <v>5.99</v>
      </c>
      <c r="U354" s="13">
        <v>2.92</v>
      </c>
    </row>
    <row r="355" spans="1:21" x14ac:dyDescent="0.25">
      <c r="A355" s="3" t="s">
        <v>28</v>
      </c>
      <c r="B355" s="3" t="s">
        <v>92</v>
      </c>
      <c r="C355" s="3" t="s">
        <v>19</v>
      </c>
      <c r="D355" s="3">
        <v>4</v>
      </c>
      <c r="E355" s="3">
        <v>1</v>
      </c>
      <c r="F355" s="3">
        <v>1</v>
      </c>
      <c r="N355" s="3">
        <v>3</v>
      </c>
      <c r="O355" s="3" t="s">
        <v>1</v>
      </c>
      <c r="P355" s="3">
        <v>3</v>
      </c>
      <c r="Q355" s="3" t="s">
        <v>1</v>
      </c>
      <c r="R355" s="3">
        <v>2</v>
      </c>
      <c r="S355" s="9">
        <v>3.76</v>
      </c>
      <c r="T355" s="11">
        <v>41.05</v>
      </c>
      <c r="U355" s="13">
        <v>4.3099999999999996</v>
      </c>
    </row>
    <row r="356" spans="1:21" x14ac:dyDescent="0.25">
      <c r="A356" s="3" t="s">
        <v>28</v>
      </c>
      <c r="B356" s="3" t="s">
        <v>92</v>
      </c>
      <c r="C356" s="3" t="s">
        <v>18</v>
      </c>
      <c r="D356" s="3">
        <v>2</v>
      </c>
      <c r="E356" s="3">
        <v>0</v>
      </c>
      <c r="F356" s="3">
        <v>1</v>
      </c>
      <c r="N356" s="3">
        <v>3</v>
      </c>
      <c r="O356" s="3" t="s">
        <v>1</v>
      </c>
      <c r="P356" s="3">
        <v>3</v>
      </c>
      <c r="Q356" s="3" t="s">
        <v>1</v>
      </c>
      <c r="R356" s="3">
        <v>2</v>
      </c>
      <c r="S356" s="9">
        <v>0.46</v>
      </c>
      <c r="T356" s="11">
        <v>3.26</v>
      </c>
      <c r="U356" s="13">
        <v>1.74</v>
      </c>
    </row>
    <row r="357" spans="1:21" x14ac:dyDescent="0.25">
      <c r="A357" s="3" t="s">
        <v>28</v>
      </c>
      <c r="B357" s="3" t="s">
        <v>92</v>
      </c>
      <c r="C357" s="3" t="s">
        <v>33</v>
      </c>
      <c r="D357" s="3">
        <v>10</v>
      </c>
      <c r="E357" s="3">
        <v>0</v>
      </c>
      <c r="F357" s="3">
        <v>1</v>
      </c>
      <c r="N357" s="3">
        <v>3</v>
      </c>
      <c r="O357" s="3" t="s">
        <v>1</v>
      </c>
      <c r="P357" s="3">
        <v>3</v>
      </c>
      <c r="Q357" s="3" t="s">
        <v>1</v>
      </c>
      <c r="R357" s="3">
        <v>2</v>
      </c>
      <c r="S357" s="9">
        <v>0.22</v>
      </c>
      <c r="T357" s="11">
        <v>8</v>
      </c>
      <c r="U357" s="13">
        <v>2.92</v>
      </c>
    </row>
    <row r="358" spans="1:21" x14ac:dyDescent="0.25">
      <c r="A358" s="3" t="s">
        <v>28</v>
      </c>
      <c r="B358" s="3" t="s">
        <v>92</v>
      </c>
      <c r="C358" s="3" t="s">
        <v>35</v>
      </c>
      <c r="D358" s="3">
        <v>6</v>
      </c>
      <c r="E358" s="3">
        <v>0</v>
      </c>
      <c r="F358" s="3">
        <v>1</v>
      </c>
      <c r="N358" s="3">
        <v>3</v>
      </c>
      <c r="O358" s="3" t="s">
        <v>1</v>
      </c>
      <c r="P358" s="3">
        <v>3</v>
      </c>
      <c r="Q358" s="3" t="s">
        <v>1</v>
      </c>
      <c r="R358" s="3">
        <v>2</v>
      </c>
      <c r="S358" s="9">
        <v>1</v>
      </c>
      <c r="T358" s="11">
        <v>15.44</v>
      </c>
      <c r="U358" s="13">
        <v>5.6899999999999995</v>
      </c>
    </row>
    <row r="359" spans="1:21" x14ac:dyDescent="0.25">
      <c r="A359" s="3" t="s">
        <v>28</v>
      </c>
      <c r="B359" s="3" t="s">
        <v>92</v>
      </c>
      <c r="C359" s="3" t="s">
        <v>19</v>
      </c>
      <c r="D359" s="3">
        <v>4</v>
      </c>
      <c r="E359" s="3">
        <v>1</v>
      </c>
      <c r="F359" s="3">
        <v>1</v>
      </c>
      <c r="N359" s="3">
        <v>3</v>
      </c>
      <c r="O359" s="3" t="s">
        <v>1</v>
      </c>
      <c r="P359" s="3">
        <v>3</v>
      </c>
      <c r="Q359" s="3" t="s">
        <v>1</v>
      </c>
      <c r="R359" s="3">
        <v>2</v>
      </c>
      <c r="S359" s="9">
        <v>6.55</v>
      </c>
      <c r="T359" s="11">
        <v>86.77</v>
      </c>
      <c r="U359" s="13">
        <v>12.46</v>
      </c>
    </row>
    <row r="360" spans="1:21" x14ac:dyDescent="0.25">
      <c r="A360" s="3" t="s">
        <v>28</v>
      </c>
      <c r="B360" s="3" t="s">
        <v>92</v>
      </c>
      <c r="C360" s="3" t="s">
        <v>19</v>
      </c>
      <c r="D360" s="3">
        <v>4</v>
      </c>
      <c r="E360" s="3">
        <v>0</v>
      </c>
      <c r="F360" s="3">
        <v>1</v>
      </c>
      <c r="N360" s="3">
        <v>3</v>
      </c>
      <c r="O360" s="3" t="s">
        <v>1</v>
      </c>
      <c r="P360" s="3">
        <v>3</v>
      </c>
      <c r="Q360" s="3" t="s">
        <v>1</v>
      </c>
      <c r="R360" s="3">
        <v>2</v>
      </c>
      <c r="S360" s="9">
        <v>2.23</v>
      </c>
      <c r="T360" s="11">
        <v>52.95</v>
      </c>
      <c r="U360" s="13">
        <v>7.13</v>
      </c>
    </row>
    <row r="361" spans="1:21" x14ac:dyDescent="0.25">
      <c r="A361" s="3" t="s">
        <v>28</v>
      </c>
      <c r="B361" s="3" t="s">
        <v>92</v>
      </c>
      <c r="C361" s="3" t="s">
        <v>18</v>
      </c>
      <c r="D361" s="3">
        <v>2</v>
      </c>
      <c r="E361" s="3">
        <v>0</v>
      </c>
      <c r="F361" s="3">
        <v>0.87</v>
      </c>
      <c r="N361" s="3">
        <v>3</v>
      </c>
      <c r="O361" s="3" t="s">
        <v>1</v>
      </c>
      <c r="P361" s="3">
        <v>3</v>
      </c>
      <c r="Q361" s="3" t="s">
        <v>1</v>
      </c>
      <c r="R361" s="3">
        <v>2</v>
      </c>
      <c r="S361" s="9">
        <v>2.2799999999999998</v>
      </c>
      <c r="T361" s="11">
        <v>16.96</v>
      </c>
      <c r="U361" s="13">
        <v>21.68</v>
      </c>
    </row>
    <row r="362" spans="1:21" x14ac:dyDescent="0.25">
      <c r="A362" s="3" t="s">
        <v>28</v>
      </c>
      <c r="B362" s="3" t="s">
        <v>92</v>
      </c>
      <c r="C362" s="3" t="s">
        <v>18</v>
      </c>
      <c r="D362" s="3">
        <v>2</v>
      </c>
      <c r="E362" s="3">
        <v>0</v>
      </c>
      <c r="F362" s="3">
        <v>1</v>
      </c>
      <c r="N362" s="3">
        <v>3</v>
      </c>
      <c r="O362" s="3" t="s">
        <v>1</v>
      </c>
      <c r="P362" s="3">
        <v>3</v>
      </c>
      <c r="Q362" s="3" t="s">
        <v>1</v>
      </c>
      <c r="R362" s="3">
        <v>2</v>
      </c>
      <c r="S362" s="9">
        <v>1</v>
      </c>
      <c r="T362" s="11">
        <v>20.13</v>
      </c>
      <c r="U362" s="13">
        <v>9.120000000000001</v>
      </c>
    </row>
    <row r="363" spans="1:21" x14ac:dyDescent="0.25">
      <c r="A363" s="3" t="s">
        <v>28</v>
      </c>
      <c r="B363" s="3" t="s">
        <v>92</v>
      </c>
      <c r="C363" s="3" t="s">
        <v>19</v>
      </c>
      <c r="D363" s="3">
        <v>4</v>
      </c>
      <c r="E363" s="3">
        <v>0</v>
      </c>
      <c r="F363" s="3">
        <v>1</v>
      </c>
      <c r="N363" s="3">
        <v>3</v>
      </c>
      <c r="O363" s="3" t="s">
        <v>1</v>
      </c>
      <c r="P363" s="3">
        <v>3</v>
      </c>
      <c r="Q363" s="3" t="s">
        <v>1</v>
      </c>
      <c r="R363" s="3">
        <v>2</v>
      </c>
      <c r="S363" s="9">
        <v>3.1799999999999997</v>
      </c>
      <c r="T363" s="11">
        <v>76.37</v>
      </c>
      <c r="U363" s="13">
        <v>7.5600000000000005</v>
      </c>
    </row>
    <row r="364" spans="1:21" x14ac:dyDescent="0.25">
      <c r="A364" s="3" t="s">
        <v>28</v>
      </c>
      <c r="B364" s="3" t="s">
        <v>92</v>
      </c>
      <c r="C364" s="3" t="s">
        <v>19</v>
      </c>
      <c r="D364" s="3">
        <v>4</v>
      </c>
      <c r="E364" s="3">
        <v>1</v>
      </c>
      <c r="F364" s="3">
        <v>1</v>
      </c>
      <c r="N364" s="3">
        <v>3</v>
      </c>
      <c r="O364" s="3" t="s">
        <v>1</v>
      </c>
      <c r="P364" s="3">
        <v>3</v>
      </c>
      <c r="Q364" s="3" t="s">
        <v>1</v>
      </c>
      <c r="R364" s="3">
        <v>2</v>
      </c>
      <c r="S364" s="9">
        <v>2.97</v>
      </c>
      <c r="T364" s="11">
        <v>33.06</v>
      </c>
      <c r="U364" s="13">
        <v>8</v>
      </c>
    </row>
    <row r="365" spans="1:21" x14ac:dyDescent="0.25">
      <c r="A365" s="3" t="s">
        <v>28</v>
      </c>
      <c r="B365" s="3" t="s">
        <v>92</v>
      </c>
      <c r="C365" s="3" t="s">
        <v>18</v>
      </c>
      <c r="D365" s="3">
        <v>2</v>
      </c>
      <c r="E365" s="3">
        <v>0</v>
      </c>
      <c r="F365" s="3">
        <v>1</v>
      </c>
      <c r="N365" s="3">
        <v>3</v>
      </c>
      <c r="O365" s="3" t="s">
        <v>1</v>
      </c>
      <c r="P365" s="3">
        <v>3</v>
      </c>
      <c r="Q365" s="3" t="s">
        <v>1</v>
      </c>
      <c r="R365" s="3">
        <v>2</v>
      </c>
      <c r="S365" s="9">
        <v>1</v>
      </c>
      <c r="T365" s="11">
        <v>31.62</v>
      </c>
      <c r="U365" s="13">
        <v>1.91</v>
      </c>
    </row>
    <row r="366" spans="1:21" x14ac:dyDescent="0.25">
      <c r="A366" s="3" t="s">
        <v>28</v>
      </c>
      <c r="B366" s="3" t="s">
        <v>92</v>
      </c>
      <c r="C366" s="3" t="s">
        <v>24</v>
      </c>
      <c r="D366" s="3">
        <v>1</v>
      </c>
      <c r="E366" s="3">
        <v>0</v>
      </c>
      <c r="F366" s="3">
        <v>0.92</v>
      </c>
      <c r="N366" s="3">
        <v>3</v>
      </c>
      <c r="O366" s="3" t="s">
        <v>1</v>
      </c>
      <c r="P366" s="3">
        <v>3</v>
      </c>
      <c r="Q366" s="3" t="s">
        <v>1</v>
      </c>
      <c r="R366" s="3">
        <v>2</v>
      </c>
      <c r="S366" s="9">
        <v>0.27</v>
      </c>
      <c r="T366" s="11">
        <v>1</v>
      </c>
      <c r="U366" s="13">
        <v>0.34</v>
      </c>
    </row>
    <row r="367" spans="1:21" x14ac:dyDescent="0.25">
      <c r="A367" s="3" t="s">
        <v>28</v>
      </c>
      <c r="B367" s="3" t="s">
        <v>92</v>
      </c>
      <c r="C367" s="3" t="s">
        <v>19</v>
      </c>
      <c r="D367" s="3">
        <v>4</v>
      </c>
      <c r="E367" s="3">
        <v>0</v>
      </c>
      <c r="F367" s="3">
        <v>1</v>
      </c>
      <c r="N367" s="3">
        <v>3</v>
      </c>
      <c r="O367" s="3" t="s">
        <v>1</v>
      </c>
      <c r="P367" s="3">
        <v>3</v>
      </c>
      <c r="Q367" s="3" t="s">
        <v>1</v>
      </c>
      <c r="R367" s="3">
        <v>2</v>
      </c>
      <c r="S367" s="9">
        <v>2.0699999999999998</v>
      </c>
      <c r="T367" s="11">
        <v>44.73</v>
      </c>
      <c r="U367" s="13">
        <v>3.79</v>
      </c>
    </row>
    <row r="368" spans="1:21" x14ac:dyDescent="0.25">
      <c r="A368" s="3" t="s">
        <v>28</v>
      </c>
      <c r="B368" s="3" t="s">
        <v>92</v>
      </c>
      <c r="C368" s="3" t="s">
        <v>19</v>
      </c>
      <c r="D368" s="3">
        <v>4</v>
      </c>
      <c r="E368" s="3">
        <v>1</v>
      </c>
      <c r="F368" s="3">
        <v>1</v>
      </c>
      <c r="N368" s="3">
        <v>3</v>
      </c>
      <c r="O368" s="3" t="s">
        <v>1</v>
      </c>
      <c r="P368" s="3">
        <v>3</v>
      </c>
      <c r="Q368" s="3" t="s">
        <v>1</v>
      </c>
      <c r="R368" s="3">
        <v>2</v>
      </c>
      <c r="S368" s="9">
        <v>5.2299999999999995</v>
      </c>
      <c r="T368" s="11">
        <v>103.89</v>
      </c>
      <c r="U368" s="13">
        <v>12.209999999999999</v>
      </c>
    </row>
    <row r="369" spans="1:21" x14ac:dyDescent="0.25">
      <c r="A369" s="3" t="s">
        <v>28</v>
      </c>
      <c r="B369" s="3" t="s">
        <v>92</v>
      </c>
      <c r="C369" s="3" t="s">
        <v>18</v>
      </c>
      <c r="D369" s="3">
        <v>2</v>
      </c>
      <c r="E369" s="3">
        <v>0</v>
      </c>
      <c r="F369" s="3">
        <v>1</v>
      </c>
      <c r="N369" s="3">
        <v>3</v>
      </c>
      <c r="O369" s="3" t="s">
        <v>1</v>
      </c>
      <c r="P369" s="3">
        <v>3</v>
      </c>
      <c r="Q369" s="3" t="s">
        <v>1</v>
      </c>
      <c r="R369" s="3">
        <v>2</v>
      </c>
      <c r="S369" s="9">
        <v>1</v>
      </c>
      <c r="T369" s="11">
        <v>14.7</v>
      </c>
      <c r="U369" s="13">
        <v>6.24</v>
      </c>
    </row>
    <row r="370" spans="1:21" x14ac:dyDescent="0.25">
      <c r="A370" s="3" t="s">
        <v>28</v>
      </c>
      <c r="B370" s="3" t="s">
        <v>92</v>
      </c>
      <c r="C370" s="3" t="s">
        <v>33</v>
      </c>
      <c r="D370" s="3">
        <v>10</v>
      </c>
      <c r="E370" s="3">
        <v>0</v>
      </c>
      <c r="F370" s="3">
        <v>1</v>
      </c>
      <c r="N370" s="3">
        <v>3</v>
      </c>
      <c r="O370" s="3" t="s">
        <v>1</v>
      </c>
      <c r="P370" s="3">
        <v>3</v>
      </c>
      <c r="Q370" s="3" t="s">
        <v>1</v>
      </c>
      <c r="R370" s="3">
        <v>2</v>
      </c>
      <c r="S370" s="9">
        <v>1</v>
      </c>
      <c r="T370" s="11">
        <v>2.83</v>
      </c>
      <c r="U370" s="13">
        <v>3.08</v>
      </c>
    </row>
    <row r="371" spans="1:21" x14ac:dyDescent="0.25">
      <c r="A371" s="3" t="s">
        <v>28</v>
      </c>
      <c r="B371" s="3" t="s">
        <v>92</v>
      </c>
      <c r="C371" s="3" t="s">
        <v>33</v>
      </c>
      <c r="D371" s="3">
        <v>10</v>
      </c>
      <c r="E371" s="3">
        <v>0</v>
      </c>
      <c r="F371" s="3">
        <v>1</v>
      </c>
      <c r="N371" s="3">
        <v>3</v>
      </c>
      <c r="O371" s="3" t="s">
        <v>1</v>
      </c>
      <c r="P371" s="3">
        <v>3</v>
      </c>
      <c r="Q371" s="3" t="s">
        <v>1</v>
      </c>
      <c r="R371" s="3">
        <v>2</v>
      </c>
      <c r="S371" s="9">
        <v>0.21</v>
      </c>
      <c r="T371" s="11">
        <v>1</v>
      </c>
      <c r="U371" s="13">
        <v>0.53</v>
      </c>
    </row>
    <row r="372" spans="1:21" x14ac:dyDescent="0.25">
      <c r="A372" s="3" t="s">
        <v>28</v>
      </c>
      <c r="B372" s="3" t="s">
        <v>92</v>
      </c>
      <c r="C372" s="3" t="s">
        <v>19</v>
      </c>
      <c r="D372" s="3">
        <v>4</v>
      </c>
      <c r="E372" s="3">
        <v>1</v>
      </c>
      <c r="F372" s="3">
        <v>0.88</v>
      </c>
      <c r="N372" s="3">
        <v>3</v>
      </c>
      <c r="O372" s="3" t="s">
        <v>1</v>
      </c>
      <c r="P372" s="3">
        <v>3</v>
      </c>
      <c r="Q372" s="3" t="s">
        <v>1</v>
      </c>
      <c r="R372" s="3">
        <v>2</v>
      </c>
      <c r="S372" s="9">
        <v>3.4699999999999998</v>
      </c>
      <c r="T372" s="11">
        <v>78.930000000000007</v>
      </c>
      <c r="U372" s="13">
        <v>18.920000000000002</v>
      </c>
    </row>
    <row r="373" spans="1:21" x14ac:dyDescent="0.25">
      <c r="A373" s="3" t="s">
        <v>28</v>
      </c>
      <c r="B373" s="3" t="s">
        <v>92</v>
      </c>
      <c r="C373" s="3" t="s">
        <v>19</v>
      </c>
      <c r="D373" s="3">
        <v>4</v>
      </c>
      <c r="E373" s="3">
        <v>1</v>
      </c>
      <c r="F373" s="3">
        <v>0.78</v>
      </c>
      <c r="N373" s="3">
        <v>3</v>
      </c>
      <c r="O373" s="3" t="s">
        <v>1</v>
      </c>
      <c r="P373" s="3">
        <v>3</v>
      </c>
      <c r="Q373" s="3" t="s">
        <v>1</v>
      </c>
      <c r="R373" s="3">
        <v>2</v>
      </c>
      <c r="S373" s="9">
        <v>8.77</v>
      </c>
      <c r="T373" s="11">
        <v>82.17</v>
      </c>
      <c r="U373" s="13">
        <v>21.25</v>
      </c>
    </row>
    <row r="374" spans="1:21" x14ac:dyDescent="0.25">
      <c r="A374" s="3" t="s">
        <v>28</v>
      </c>
      <c r="B374" s="3" t="s">
        <v>92</v>
      </c>
      <c r="C374" s="3" t="s">
        <v>19</v>
      </c>
      <c r="D374" s="3">
        <v>4</v>
      </c>
      <c r="E374" s="3">
        <v>1</v>
      </c>
      <c r="F374" s="3">
        <v>1</v>
      </c>
      <c r="N374" s="3">
        <v>3</v>
      </c>
      <c r="O374" s="3" t="s">
        <v>1</v>
      </c>
      <c r="P374" s="3">
        <v>3</v>
      </c>
      <c r="Q374" s="3" t="s">
        <v>1</v>
      </c>
      <c r="R374" s="3">
        <v>2</v>
      </c>
      <c r="S374" s="9">
        <v>24.51</v>
      </c>
      <c r="T374" s="11">
        <v>101.09</v>
      </c>
      <c r="U374" s="13">
        <v>40.729999999999997</v>
      </c>
    </row>
    <row r="375" spans="1:21" x14ac:dyDescent="0.25">
      <c r="A375" s="3" t="s">
        <v>28</v>
      </c>
      <c r="B375" s="3" t="s">
        <v>92</v>
      </c>
      <c r="C375" s="3" t="s">
        <v>19</v>
      </c>
      <c r="D375" s="3">
        <v>4</v>
      </c>
      <c r="E375" s="3">
        <v>0</v>
      </c>
      <c r="F375" s="3">
        <v>0.77</v>
      </c>
      <c r="N375" s="3">
        <v>3</v>
      </c>
      <c r="O375" s="3" t="s">
        <v>1</v>
      </c>
      <c r="P375" s="3">
        <v>3</v>
      </c>
      <c r="Q375" s="3" t="s">
        <v>1</v>
      </c>
      <c r="R375" s="3">
        <v>2</v>
      </c>
      <c r="S375" s="9">
        <v>1.9</v>
      </c>
      <c r="T375" s="11">
        <v>50.15</v>
      </c>
      <c r="U375" s="13">
        <v>9.1499999999999986</v>
      </c>
    </row>
    <row r="376" spans="1:21" x14ac:dyDescent="0.25">
      <c r="A376" s="3" t="s">
        <v>28</v>
      </c>
      <c r="B376" s="3" t="s">
        <v>92</v>
      </c>
      <c r="C376" s="3" t="s">
        <v>16</v>
      </c>
      <c r="D376" s="3">
        <v>3</v>
      </c>
      <c r="E376" s="3">
        <v>0</v>
      </c>
      <c r="F376" s="3">
        <v>1</v>
      </c>
      <c r="N376" s="3">
        <v>3</v>
      </c>
      <c r="O376" s="3" t="s">
        <v>1</v>
      </c>
      <c r="P376" s="3">
        <v>3</v>
      </c>
      <c r="Q376" s="3" t="s">
        <v>1</v>
      </c>
      <c r="R376" s="3">
        <v>2</v>
      </c>
      <c r="S376" s="9">
        <v>10.07</v>
      </c>
      <c r="T376" s="11">
        <v>43.66</v>
      </c>
      <c r="U376" s="13">
        <v>3.25</v>
      </c>
    </row>
    <row r="377" spans="1:21" x14ac:dyDescent="0.25">
      <c r="A377" s="3" t="s">
        <v>28</v>
      </c>
      <c r="B377" s="3" t="s">
        <v>92</v>
      </c>
      <c r="C377" s="3" t="s">
        <v>18</v>
      </c>
      <c r="D377" s="3">
        <v>2</v>
      </c>
      <c r="E377" s="3">
        <v>0</v>
      </c>
      <c r="F377" s="3">
        <v>0.64</v>
      </c>
      <c r="N377" s="3">
        <v>3</v>
      </c>
      <c r="O377" s="3" t="s">
        <v>1</v>
      </c>
      <c r="P377" s="3">
        <v>3</v>
      </c>
      <c r="Q377" s="3" t="s">
        <v>1</v>
      </c>
      <c r="R377" s="3">
        <v>2</v>
      </c>
      <c r="S377" s="9">
        <v>1</v>
      </c>
      <c r="T377" s="11">
        <v>16.96</v>
      </c>
      <c r="U377" s="13">
        <v>3.16</v>
      </c>
    </row>
    <row r="378" spans="1:21" x14ac:dyDescent="0.25">
      <c r="A378" s="3" t="s">
        <v>28</v>
      </c>
      <c r="B378" s="3" t="s">
        <v>92</v>
      </c>
      <c r="C378" s="3" t="s">
        <v>18</v>
      </c>
      <c r="D378" s="3">
        <v>2</v>
      </c>
      <c r="E378" s="3">
        <v>0</v>
      </c>
      <c r="F378" s="3">
        <v>0.25</v>
      </c>
      <c r="N378" s="3">
        <v>3</v>
      </c>
      <c r="O378" s="3" t="s">
        <v>1</v>
      </c>
      <c r="P378" s="3">
        <v>3</v>
      </c>
      <c r="Q378" s="3" t="s">
        <v>1</v>
      </c>
      <c r="R378" s="3">
        <v>2</v>
      </c>
      <c r="S378" s="9">
        <v>0.41000000000000003</v>
      </c>
      <c r="T378" s="11">
        <v>14.7</v>
      </c>
      <c r="U378" s="13">
        <v>0.26</v>
      </c>
    </row>
    <row r="379" spans="1:21" x14ac:dyDescent="0.25">
      <c r="A379" s="3" t="s">
        <v>28</v>
      </c>
      <c r="B379" s="3" t="s">
        <v>92</v>
      </c>
      <c r="C379" s="3" t="s">
        <v>16</v>
      </c>
      <c r="D379" s="3">
        <v>3</v>
      </c>
      <c r="E379" s="3">
        <v>0</v>
      </c>
      <c r="F379" s="3">
        <v>0.42</v>
      </c>
      <c r="N379" s="3">
        <v>3</v>
      </c>
      <c r="O379" s="3" t="s">
        <v>1</v>
      </c>
      <c r="P379" s="3">
        <v>3</v>
      </c>
      <c r="Q379" s="3" t="s">
        <v>1</v>
      </c>
      <c r="R379" s="3">
        <v>2</v>
      </c>
      <c r="S379" s="9">
        <v>7</v>
      </c>
      <c r="T379" s="11">
        <v>51.82</v>
      </c>
      <c r="U379" s="13">
        <v>3.43</v>
      </c>
    </row>
    <row r="380" spans="1:21" x14ac:dyDescent="0.25">
      <c r="A380" s="3" t="s">
        <v>28</v>
      </c>
      <c r="B380" s="3" t="s">
        <v>92</v>
      </c>
      <c r="C380" s="3" t="s">
        <v>18</v>
      </c>
      <c r="D380" s="3">
        <v>2</v>
      </c>
      <c r="E380" s="3">
        <v>0</v>
      </c>
      <c r="F380" s="3">
        <v>1</v>
      </c>
      <c r="N380" s="3">
        <v>3</v>
      </c>
      <c r="O380" s="3" t="s">
        <v>1</v>
      </c>
      <c r="P380" s="3">
        <v>3</v>
      </c>
      <c r="Q380" s="3" t="s">
        <v>1</v>
      </c>
      <c r="R380" s="3">
        <v>2</v>
      </c>
      <c r="S380" s="9">
        <v>1</v>
      </c>
      <c r="T380" s="11">
        <v>5.72</v>
      </c>
      <c r="U380" s="13">
        <v>4.99</v>
      </c>
    </row>
    <row r="381" spans="1:21" x14ac:dyDescent="0.25">
      <c r="A381" s="3" t="s">
        <v>28</v>
      </c>
      <c r="B381" s="3" t="s">
        <v>92</v>
      </c>
      <c r="C381" s="3" t="s">
        <v>18</v>
      </c>
      <c r="D381" s="3">
        <v>2</v>
      </c>
      <c r="E381" s="3">
        <v>0</v>
      </c>
      <c r="F381" s="3">
        <v>1</v>
      </c>
      <c r="N381" s="3">
        <v>3</v>
      </c>
      <c r="O381" s="3" t="s">
        <v>1</v>
      </c>
      <c r="P381" s="3">
        <v>3</v>
      </c>
      <c r="Q381" s="3" t="s">
        <v>1</v>
      </c>
      <c r="R381" s="3">
        <v>2</v>
      </c>
      <c r="S381" s="9">
        <v>1</v>
      </c>
      <c r="T381" s="11">
        <v>3.26</v>
      </c>
      <c r="U381" s="13">
        <v>0</v>
      </c>
    </row>
    <row r="382" spans="1:21" x14ac:dyDescent="0.25">
      <c r="A382" s="3" t="s">
        <v>28</v>
      </c>
      <c r="B382" s="3" t="s">
        <v>92</v>
      </c>
      <c r="C382" s="3" t="s">
        <v>18</v>
      </c>
      <c r="D382" s="3">
        <v>2</v>
      </c>
      <c r="E382" s="3">
        <v>0</v>
      </c>
      <c r="F382" s="3">
        <v>1</v>
      </c>
      <c r="N382" s="3">
        <v>3</v>
      </c>
      <c r="O382" s="3" t="s">
        <v>1</v>
      </c>
      <c r="P382" s="3">
        <v>3</v>
      </c>
      <c r="Q382" s="3" t="s">
        <v>1</v>
      </c>
      <c r="R382" s="3">
        <v>2</v>
      </c>
      <c r="S382" s="9">
        <v>1</v>
      </c>
      <c r="T382" s="11">
        <v>21.78</v>
      </c>
      <c r="U382" s="13">
        <v>6.92</v>
      </c>
    </row>
    <row r="383" spans="1:21" x14ac:dyDescent="0.25">
      <c r="A383" s="3" t="s">
        <v>28</v>
      </c>
      <c r="B383" s="3" t="s">
        <v>92</v>
      </c>
      <c r="C383" s="3" t="s">
        <v>16</v>
      </c>
      <c r="D383" s="3">
        <v>3</v>
      </c>
      <c r="E383" s="3">
        <v>0</v>
      </c>
      <c r="F383" s="3">
        <v>0.68</v>
      </c>
      <c r="N383" s="3">
        <v>3</v>
      </c>
      <c r="O383" s="3" t="s">
        <v>1</v>
      </c>
      <c r="P383" s="3">
        <v>3</v>
      </c>
      <c r="Q383" s="3" t="s">
        <v>1</v>
      </c>
      <c r="R383" s="3">
        <v>2</v>
      </c>
      <c r="S383" s="9">
        <v>2.1599999999999997</v>
      </c>
      <c r="T383" s="11">
        <v>44.19</v>
      </c>
      <c r="U383" s="13">
        <v>5.12</v>
      </c>
    </row>
    <row r="384" spans="1:21" x14ac:dyDescent="0.25">
      <c r="A384" s="3" t="s">
        <v>28</v>
      </c>
      <c r="B384" s="3" t="s">
        <v>92</v>
      </c>
      <c r="C384" s="3" t="s">
        <v>16</v>
      </c>
      <c r="D384" s="3">
        <v>3</v>
      </c>
      <c r="E384" s="3">
        <v>0</v>
      </c>
      <c r="F384" s="3">
        <v>0.38</v>
      </c>
      <c r="N384" s="3">
        <v>3</v>
      </c>
      <c r="O384" s="3" t="s">
        <v>1</v>
      </c>
      <c r="P384" s="3">
        <v>3</v>
      </c>
      <c r="Q384" s="3" t="s">
        <v>1</v>
      </c>
      <c r="R384" s="3">
        <v>2</v>
      </c>
      <c r="S384" s="9">
        <v>1.59</v>
      </c>
      <c r="T384" s="11">
        <v>12.9</v>
      </c>
      <c r="U384" s="13">
        <v>2.25</v>
      </c>
    </row>
    <row r="385" spans="1:21" x14ac:dyDescent="0.25">
      <c r="A385" s="3" t="s">
        <v>28</v>
      </c>
      <c r="B385" s="3" t="s">
        <v>92</v>
      </c>
      <c r="C385" s="3" t="s">
        <v>16</v>
      </c>
      <c r="D385" s="3">
        <v>3</v>
      </c>
      <c r="E385" s="3">
        <v>0</v>
      </c>
      <c r="F385" s="3">
        <v>0.2</v>
      </c>
      <c r="N385" s="3">
        <v>3</v>
      </c>
      <c r="O385" s="3" t="s">
        <v>1</v>
      </c>
      <c r="P385" s="3">
        <v>3</v>
      </c>
      <c r="Q385" s="3" t="s">
        <v>1</v>
      </c>
      <c r="R385" s="3">
        <v>2</v>
      </c>
      <c r="S385" s="9">
        <v>5.5</v>
      </c>
      <c r="T385" s="11">
        <v>26.55</v>
      </c>
      <c r="U385" s="13">
        <v>28.709999999999997</v>
      </c>
    </row>
    <row r="386" spans="1:21" x14ac:dyDescent="0.25">
      <c r="A386" s="3" t="s">
        <v>28</v>
      </c>
      <c r="B386" s="3" t="s">
        <v>92</v>
      </c>
      <c r="C386" s="3" t="s">
        <v>16</v>
      </c>
      <c r="D386" s="3">
        <v>3</v>
      </c>
      <c r="E386" s="3">
        <v>0</v>
      </c>
      <c r="F386" s="3">
        <v>0.72</v>
      </c>
      <c r="N386" s="3">
        <v>3</v>
      </c>
      <c r="O386" s="3" t="s">
        <v>1</v>
      </c>
      <c r="P386" s="3">
        <v>3</v>
      </c>
      <c r="Q386" s="3" t="s">
        <v>1</v>
      </c>
      <c r="R386" s="3">
        <v>2</v>
      </c>
      <c r="S386" s="9">
        <v>1.79</v>
      </c>
      <c r="T386" s="11">
        <v>12.9</v>
      </c>
      <c r="U386" s="13">
        <v>0</v>
      </c>
    </row>
    <row r="387" spans="1:21" x14ac:dyDescent="0.25">
      <c r="A387" s="3" t="s">
        <v>28</v>
      </c>
      <c r="B387" s="3" t="s">
        <v>92</v>
      </c>
      <c r="C387" s="3" t="s">
        <v>18</v>
      </c>
      <c r="D387" s="3">
        <v>2</v>
      </c>
      <c r="E387" s="3">
        <v>0</v>
      </c>
      <c r="F387" s="3">
        <v>1</v>
      </c>
      <c r="N387" s="3">
        <v>3</v>
      </c>
      <c r="O387" s="3" t="s">
        <v>1</v>
      </c>
      <c r="P387" s="3">
        <v>3</v>
      </c>
      <c r="Q387" s="3" t="s">
        <v>1</v>
      </c>
      <c r="R387" s="3">
        <v>2</v>
      </c>
      <c r="S387" s="9">
        <v>1</v>
      </c>
      <c r="T387" s="11">
        <v>18.12</v>
      </c>
      <c r="U387" s="13">
        <v>6.19</v>
      </c>
    </row>
    <row r="388" spans="1:21" x14ac:dyDescent="0.25">
      <c r="A388" s="3" t="s">
        <v>28</v>
      </c>
      <c r="B388" s="3" t="s">
        <v>92</v>
      </c>
      <c r="C388" s="3" t="s">
        <v>16</v>
      </c>
      <c r="D388" s="3">
        <v>3</v>
      </c>
      <c r="E388" s="3">
        <v>0</v>
      </c>
      <c r="F388" s="3">
        <v>0.72</v>
      </c>
      <c r="N388" s="3">
        <v>3</v>
      </c>
      <c r="O388" s="3" t="s">
        <v>1</v>
      </c>
      <c r="P388" s="3">
        <v>3</v>
      </c>
      <c r="Q388" s="3" t="s">
        <v>1</v>
      </c>
      <c r="R388" s="3">
        <v>2</v>
      </c>
      <c r="S388" s="9">
        <v>3.0799999999999996</v>
      </c>
      <c r="T388" s="11">
        <v>37.479999999999997</v>
      </c>
      <c r="U388" s="13">
        <v>4.1800000000000006</v>
      </c>
    </row>
    <row r="389" spans="1:21" x14ac:dyDescent="0.25">
      <c r="A389" s="3" t="s">
        <v>28</v>
      </c>
      <c r="B389" s="3" t="s">
        <v>92</v>
      </c>
      <c r="C389" s="3" t="s">
        <v>33</v>
      </c>
      <c r="D389" s="3">
        <v>10</v>
      </c>
      <c r="E389" s="3">
        <v>0</v>
      </c>
      <c r="F389" s="3">
        <v>1</v>
      </c>
      <c r="N389" s="3">
        <v>3</v>
      </c>
      <c r="O389" s="3" t="s">
        <v>1</v>
      </c>
      <c r="P389" s="3">
        <v>3</v>
      </c>
      <c r="Q389" s="3" t="s">
        <v>1</v>
      </c>
      <c r="R389" s="3">
        <v>2</v>
      </c>
      <c r="S389" s="9">
        <v>1</v>
      </c>
      <c r="T389" s="11">
        <v>8.61</v>
      </c>
      <c r="U389" s="13">
        <v>3.52</v>
      </c>
    </row>
    <row r="390" spans="1:21" x14ac:dyDescent="0.25">
      <c r="A390" s="3" t="s">
        <v>28</v>
      </c>
      <c r="B390" s="3" t="s">
        <v>92</v>
      </c>
      <c r="C390" s="3" t="s">
        <v>33</v>
      </c>
      <c r="D390" s="3">
        <v>10</v>
      </c>
      <c r="E390" s="3">
        <v>0</v>
      </c>
      <c r="F390" s="3">
        <v>1</v>
      </c>
      <c r="N390" s="3">
        <v>3</v>
      </c>
      <c r="O390" s="3" t="s">
        <v>1</v>
      </c>
      <c r="P390" s="3">
        <v>3</v>
      </c>
      <c r="Q390" s="3" t="s">
        <v>1</v>
      </c>
      <c r="R390" s="3">
        <v>2</v>
      </c>
      <c r="S390" s="9">
        <v>1</v>
      </c>
      <c r="T390" s="11">
        <v>14.7</v>
      </c>
      <c r="U390" s="13">
        <v>0</v>
      </c>
    </row>
    <row r="391" spans="1:21" x14ac:dyDescent="0.25">
      <c r="A391" s="3" t="s">
        <v>28</v>
      </c>
      <c r="B391" s="3" t="s">
        <v>92</v>
      </c>
      <c r="C391" s="3" t="s">
        <v>33</v>
      </c>
      <c r="D391" s="3">
        <v>10</v>
      </c>
      <c r="E391" s="3">
        <v>0</v>
      </c>
      <c r="F391" s="3">
        <v>1</v>
      </c>
      <c r="N391" s="3">
        <v>3</v>
      </c>
      <c r="O391" s="3" t="s">
        <v>1</v>
      </c>
      <c r="P391" s="3">
        <v>3</v>
      </c>
      <c r="Q391" s="3" t="s">
        <v>1</v>
      </c>
      <c r="R391" s="3">
        <v>2</v>
      </c>
      <c r="S391" s="9">
        <v>0.8</v>
      </c>
      <c r="T391" s="11">
        <v>4.4400000000000004</v>
      </c>
      <c r="U391" s="13">
        <v>1.22</v>
      </c>
    </row>
    <row r="392" spans="1:21" x14ac:dyDescent="0.25">
      <c r="A392" s="3" t="s">
        <v>28</v>
      </c>
      <c r="B392" s="3" t="s">
        <v>92</v>
      </c>
      <c r="C392" s="3" t="s">
        <v>36</v>
      </c>
      <c r="D392" s="3">
        <v>8</v>
      </c>
      <c r="E392" s="3">
        <v>0</v>
      </c>
      <c r="F392" s="3">
        <v>1</v>
      </c>
      <c r="N392" s="3">
        <v>3</v>
      </c>
      <c r="O392" s="3" t="s">
        <v>1</v>
      </c>
      <c r="P392" s="3">
        <v>3</v>
      </c>
      <c r="Q392" s="3" t="s">
        <v>1</v>
      </c>
      <c r="R392" s="3">
        <v>2</v>
      </c>
      <c r="S392" s="9">
        <v>5.8999999999999995</v>
      </c>
      <c r="T392" s="11">
        <v>54.08</v>
      </c>
      <c r="U392" s="13">
        <v>10.29</v>
      </c>
    </row>
    <row r="393" spans="1:21" x14ac:dyDescent="0.25">
      <c r="A393" s="3" t="s">
        <v>28</v>
      </c>
      <c r="B393" s="3" t="s">
        <v>92</v>
      </c>
      <c r="C393" s="3" t="s">
        <v>33</v>
      </c>
      <c r="D393" s="3">
        <v>10</v>
      </c>
      <c r="E393" s="3">
        <v>0</v>
      </c>
      <c r="F393" s="3">
        <v>1</v>
      </c>
      <c r="N393" s="3">
        <v>3</v>
      </c>
      <c r="O393" s="3" t="s">
        <v>1</v>
      </c>
      <c r="P393" s="3">
        <v>3</v>
      </c>
      <c r="Q393" s="3" t="s">
        <v>1</v>
      </c>
      <c r="R393" s="3">
        <v>2</v>
      </c>
      <c r="S393" s="9">
        <v>0.74</v>
      </c>
      <c r="T393" s="11">
        <v>3.26</v>
      </c>
      <c r="U393" s="13">
        <v>1.6099999999999999</v>
      </c>
    </row>
    <row r="394" spans="1:21" x14ac:dyDescent="0.25">
      <c r="A394" s="3" t="s">
        <v>28</v>
      </c>
      <c r="B394" s="3" t="s">
        <v>92</v>
      </c>
      <c r="C394" s="3" t="s">
        <v>33</v>
      </c>
      <c r="D394" s="3">
        <v>10</v>
      </c>
      <c r="E394" s="3">
        <v>0</v>
      </c>
      <c r="F394" s="3">
        <v>1</v>
      </c>
      <c r="N394" s="3">
        <v>3</v>
      </c>
      <c r="O394" s="3" t="s">
        <v>1</v>
      </c>
      <c r="P394" s="3">
        <v>3</v>
      </c>
      <c r="Q394" s="3" t="s">
        <v>1</v>
      </c>
      <c r="R394" s="3">
        <v>2</v>
      </c>
      <c r="S394" s="9">
        <v>0.18000000000000002</v>
      </c>
      <c r="T394" s="11">
        <v>0.72</v>
      </c>
      <c r="U394" s="13">
        <v>0.57999999999999996</v>
      </c>
    </row>
    <row r="395" spans="1:21" x14ac:dyDescent="0.25">
      <c r="A395" s="3" t="s">
        <v>28</v>
      </c>
      <c r="B395" s="3" t="s">
        <v>92</v>
      </c>
      <c r="C395" s="3" t="s">
        <v>33</v>
      </c>
      <c r="D395" s="3">
        <v>10</v>
      </c>
      <c r="E395" s="3">
        <v>0</v>
      </c>
      <c r="F395" s="3">
        <v>1</v>
      </c>
      <c r="N395" s="3">
        <v>3</v>
      </c>
      <c r="O395" s="3" t="s">
        <v>1</v>
      </c>
      <c r="P395" s="3">
        <v>3</v>
      </c>
      <c r="Q395" s="3" t="s">
        <v>1</v>
      </c>
      <c r="R395" s="3">
        <v>2</v>
      </c>
      <c r="S395" s="9">
        <v>0.26</v>
      </c>
      <c r="T395" s="11">
        <v>1.1499999999999999</v>
      </c>
      <c r="U395" s="13">
        <v>0.94000000000000006</v>
      </c>
    </row>
    <row r="396" spans="1:21" x14ac:dyDescent="0.25">
      <c r="A396" s="3" t="s">
        <v>28</v>
      </c>
      <c r="B396" s="3" t="s">
        <v>92</v>
      </c>
      <c r="C396" s="3" t="s">
        <v>34</v>
      </c>
      <c r="D396" s="3">
        <v>5</v>
      </c>
      <c r="E396" s="3">
        <v>0</v>
      </c>
      <c r="F396" s="3">
        <v>1</v>
      </c>
      <c r="N396" s="3">
        <v>3</v>
      </c>
      <c r="O396" s="3" t="s">
        <v>1</v>
      </c>
      <c r="P396" s="3">
        <v>3</v>
      </c>
      <c r="Q396" s="3" t="s">
        <v>1</v>
      </c>
      <c r="R396" s="3">
        <v>2</v>
      </c>
      <c r="S396" s="9">
        <v>3.2</v>
      </c>
      <c r="T396" s="11">
        <v>24.35</v>
      </c>
      <c r="U396" s="13">
        <v>0.76</v>
      </c>
    </row>
    <row r="397" spans="1:21" x14ac:dyDescent="0.25">
      <c r="A397" s="3" t="s">
        <v>28</v>
      </c>
      <c r="B397" s="3" t="s">
        <v>92</v>
      </c>
      <c r="C397" s="3" t="s">
        <v>18</v>
      </c>
      <c r="D397" s="3">
        <v>2</v>
      </c>
      <c r="E397" s="3">
        <v>0</v>
      </c>
      <c r="M397" s="3">
        <v>1</v>
      </c>
      <c r="N397" s="3">
        <v>66</v>
      </c>
      <c r="O397" s="3" t="s">
        <v>8</v>
      </c>
      <c r="P397" s="3">
        <v>66</v>
      </c>
      <c r="Q397" s="3" t="s">
        <v>8</v>
      </c>
      <c r="R397" s="3">
        <v>29</v>
      </c>
      <c r="S397" s="9">
        <v>4.79</v>
      </c>
      <c r="T397" s="11">
        <v>1</v>
      </c>
      <c r="U397" s="13">
        <v>2</v>
      </c>
    </row>
    <row r="398" spans="1:21" x14ac:dyDescent="0.25">
      <c r="A398" s="3" t="s">
        <v>28</v>
      </c>
      <c r="B398" s="3" t="s">
        <v>92</v>
      </c>
      <c r="C398" s="3" t="s">
        <v>18</v>
      </c>
      <c r="D398" s="3">
        <v>2</v>
      </c>
      <c r="E398" s="3">
        <v>0</v>
      </c>
      <c r="M398" s="3">
        <v>0.91</v>
      </c>
      <c r="N398" s="3">
        <v>66</v>
      </c>
      <c r="O398" s="3" t="s">
        <v>8</v>
      </c>
      <c r="P398" s="3">
        <v>66</v>
      </c>
      <c r="Q398" s="3" t="s">
        <v>8</v>
      </c>
      <c r="R398" s="3">
        <v>29</v>
      </c>
      <c r="S398" s="9">
        <v>8.65</v>
      </c>
      <c r="T398" s="11">
        <v>8</v>
      </c>
      <c r="U398" s="13">
        <v>6</v>
      </c>
    </row>
    <row r="399" spans="1:21" x14ac:dyDescent="0.25">
      <c r="A399" s="3" t="s">
        <v>28</v>
      </c>
      <c r="B399" s="3" t="s">
        <v>92</v>
      </c>
      <c r="C399" s="3" t="s">
        <v>18</v>
      </c>
      <c r="D399" s="3">
        <v>2</v>
      </c>
      <c r="E399" s="3">
        <v>0</v>
      </c>
      <c r="M399" s="3">
        <v>1</v>
      </c>
      <c r="N399" s="3">
        <v>66</v>
      </c>
      <c r="O399" s="3" t="s">
        <v>8</v>
      </c>
      <c r="P399" s="3">
        <v>66</v>
      </c>
      <c r="Q399" s="3" t="s">
        <v>8</v>
      </c>
      <c r="R399" s="3">
        <v>29</v>
      </c>
      <c r="S399" s="9">
        <v>2.5</v>
      </c>
      <c r="T399" s="11">
        <v>0</v>
      </c>
      <c r="U399" s="13">
        <v>0.66</v>
      </c>
    </row>
    <row r="400" spans="1:21" x14ac:dyDescent="0.25">
      <c r="A400" s="3" t="s">
        <v>28</v>
      </c>
      <c r="B400" s="3" t="s">
        <v>92</v>
      </c>
      <c r="C400" s="3" t="s">
        <v>18</v>
      </c>
      <c r="D400" s="3">
        <v>2</v>
      </c>
      <c r="E400" s="3">
        <v>0</v>
      </c>
      <c r="M400" s="3">
        <v>1</v>
      </c>
      <c r="N400" s="3">
        <v>66</v>
      </c>
      <c r="O400" s="3" t="s">
        <v>8</v>
      </c>
      <c r="P400" s="3">
        <v>66</v>
      </c>
      <c r="Q400" s="3" t="s">
        <v>8</v>
      </c>
      <c r="R400" s="3">
        <v>29</v>
      </c>
      <c r="S400" s="9">
        <v>1</v>
      </c>
      <c r="T400" s="11">
        <v>0</v>
      </c>
      <c r="U400" s="13">
        <v>0</v>
      </c>
    </row>
    <row r="401" spans="1:21" x14ac:dyDescent="0.25">
      <c r="A401" s="3" t="s">
        <v>28</v>
      </c>
      <c r="B401" s="3" t="s">
        <v>92</v>
      </c>
      <c r="C401" s="3" t="s">
        <v>18</v>
      </c>
      <c r="D401" s="3">
        <v>2</v>
      </c>
      <c r="E401" s="3">
        <v>0</v>
      </c>
      <c r="M401" s="3">
        <v>1</v>
      </c>
      <c r="N401" s="3">
        <v>66</v>
      </c>
      <c r="O401" s="3" t="s">
        <v>8</v>
      </c>
      <c r="P401" s="3">
        <v>66</v>
      </c>
      <c r="Q401" s="3" t="s">
        <v>8</v>
      </c>
      <c r="R401" s="3">
        <v>29</v>
      </c>
      <c r="S401" s="9">
        <v>0.86</v>
      </c>
      <c r="T401" s="11">
        <v>2.83</v>
      </c>
      <c r="U401" s="13">
        <v>0</v>
      </c>
    </row>
    <row r="402" spans="1:21" x14ac:dyDescent="0.25">
      <c r="A402" s="3" t="s">
        <v>28</v>
      </c>
      <c r="B402" s="3" t="s">
        <v>92</v>
      </c>
      <c r="C402" s="3" t="s">
        <v>18</v>
      </c>
      <c r="D402" s="3">
        <v>2</v>
      </c>
      <c r="E402" s="3">
        <v>0</v>
      </c>
      <c r="M402" s="3">
        <v>1</v>
      </c>
      <c r="N402" s="3">
        <v>66</v>
      </c>
      <c r="O402" s="3" t="s">
        <v>8</v>
      </c>
      <c r="P402" s="3">
        <v>66</v>
      </c>
      <c r="Q402" s="3" t="s">
        <v>8</v>
      </c>
      <c r="R402" s="3">
        <v>29</v>
      </c>
      <c r="S402" s="9">
        <v>1</v>
      </c>
      <c r="T402" s="11">
        <v>2.83</v>
      </c>
      <c r="U402" s="13">
        <v>3.66</v>
      </c>
    </row>
    <row r="403" spans="1:21" x14ac:dyDescent="0.25">
      <c r="A403" s="3" t="s">
        <v>28</v>
      </c>
      <c r="B403" s="3" t="s">
        <v>92</v>
      </c>
      <c r="C403" s="3" t="s">
        <v>18</v>
      </c>
      <c r="D403" s="3">
        <v>2</v>
      </c>
      <c r="E403" s="3">
        <v>0</v>
      </c>
      <c r="M403" s="3">
        <v>1</v>
      </c>
      <c r="N403" s="3">
        <v>66</v>
      </c>
      <c r="O403" s="3" t="s">
        <v>8</v>
      </c>
      <c r="P403" s="3">
        <v>66</v>
      </c>
      <c r="Q403" s="3" t="s">
        <v>8</v>
      </c>
      <c r="R403" s="3">
        <v>29</v>
      </c>
      <c r="S403" s="9">
        <v>3.1399999999999997</v>
      </c>
      <c r="T403" s="11">
        <v>0</v>
      </c>
      <c r="U403" s="13">
        <v>0</v>
      </c>
    </row>
    <row r="404" spans="1:21" x14ac:dyDescent="0.25">
      <c r="A404" s="3" t="s">
        <v>28</v>
      </c>
      <c r="B404" s="3" t="s">
        <v>92</v>
      </c>
      <c r="C404" s="3" t="s">
        <v>18</v>
      </c>
      <c r="D404" s="3">
        <v>2</v>
      </c>
      <c r="E404" s="3">
        <v>0</v>
      </c>
      <c r="M404" s="3">
        <v>1</v>
      </c>
      <c r="N404" s="3">
        <v>66</v>
      </c>
      <c r="O404" s="3" t="s">
        <v>8</v>
      </c>
      <c r="P404" s="3">
        <v>66</v>
      </c>
      <c r="Q404" s="3" t="s">
        <v>8</v>
      </c>
      <c r="R404" s="3">
        <v>29</v>
      </c>
      <c r="S404" s="9">
        <v>3.01</v>
      </c>
      <c r="T404" s="11">
        <v>0</v>
      </c>
      <c r="U404" s="13">
        <v>4</v>
      </c>
    </row>
    <row r="405" spans="1:21" x14ac:dyDescent="0.25">
      <c r="A405" s="3" t="s">
        <v>28</v>
      </c>
      <c r="B405" s="3" t="s">
        <v>92</v>
      </c>
      <c r="C405" s="3" t="s">
        <v>16</v>
      </c>
      <c r="D405" s="3">
        <v>3</v>
      </c>
      <c r="E405" s="3">
        <v>0</v>
      </c>
      <c r="M405" s="3">
        <v>1</v>
      </c>
      <c r="N405" s="3">
        <v>66</v>
      </c>
      <c r="O405" s="3" t="s">
        <v>8</v>
      </c>
      <c r="P405" s="3">
        <v>66</v>
      </c>
      <c r="Q405" s="3" t="s">
        <v>8</v>
      </c>
      <c r="R405" s="3">
        <v>29</v>
      </c>
      <c r="S405" s="9">
        <v>4.6899999999999995</v>
      </c>
      <c r="T405" s="11">
        <v>2.83</v>
      </c>
      <c r="U405" s="13">
        <v>9.16</v>
      </c>
    </row>
    <row r="406" spans="1:21" x14ac:dyDescent="0.25">
      <c r="A406" s="3" t="s">
        <v>28</v>
      </c>
      <c r="B406" s="3" t="s">
        <v>92</v>
      </c>
      <c r="C406" s="3" t="s">
        <v>19</v>
      </c>
      <c r="D406" s="3">
        <v>4</v>
      </c>
      <c r="E406" s="3">
        <v>1</v>
      </c>
      <c r="M406" s="3">
        <v>1</v>
      </c>
      <c r="N406" s="3">
        <v>66</v>
      </c>
      <c r="O406" s="3" t="s">
        <v>8</v>
      </c>
      <c r="P406" s="3">
        <v>66</v>
      </c>
      <c r="Q406" s="3" t="s">
        <v>8</v>
      </c>
      <c r="R406" s="3">
        <v>29</v>
      </c>
      <c r="S406" s="9">
        <v>6.2299999999999995</v>
      </c>
      <c r="T406" s="11">
        <v>14.7</v>
      </c>
      <c r="U406" s="13">
        <v>0</v>
      </c>
    </row>
    <row r="407" spans="1:21" x14ac:dyDescent="0.25">
      <c r="A407" s="3" t="s">
        <v>28</v>
      </c>
      <c r="B407" s="3" t="s">
        <v>92</v>
      </c>
      <c r="C407" s="3" t="s">
        <v>18</v>
      </c>
      <c r="D407" s="3">
        <v>2</v>
      </c>
      <c r="E407" s="3">
        <v>0</v>
      </c>
      <c r="M407" s="3">
        <v>1</v>
      </c>
      <c r="N407" s="3">
        <v>66</v>
      </c>
      <c r="O407" s="3" t="s">
        <v>8</v>
      </c>
      <c r="P407" s="3">
        <v>66</v>
      </c>
      <c r="Q407" s="3" t="s">
        <v>8</v>
      </c>
      <c r="R407" s="3">
        <v>29</v>
      </c>
      <c r="S407" s="9">
        <v>1</v>
      </c>
      <c r="T407" s="11">
        <v>2.83</v>
      </c>
      <c r="U407" s="13">
        <v>0.25</v>
      </c>
    </row>
    <row r="408" spans="1:21" x14ac:dyDescent="0.25">
      <c r="A408" s="3" t="s">
        <v>28</v>
      </c>
      <c r="B408" s="3" t="s">
        <v>92</v>
      </c>
      <c r="C408" s="3" t="s">
        <v>16</v>
      </c>
      <c r="D408" s="3">
        <v>3</v>
      </c>
      <c r="E408" s="3">
        <v>0</v>
      </c>
      <c r="M408" s="3">
        <v>1</v>
      </c>
      <c r="N408" s="3">
        <v>66</v>
      </c>
      <c r="O408" s="3" t="s">
        <v>8</v>
      </c>
      <c r="P408" s="3">
        <v>66</v>
      </c>
      <c r="Q408" s="3" t="s">
        <v>8</v>
      </c>
      <c r="R408" s="3">
        <v>29</v>
      </c>
      <c r="S408" s="9">
        <v>1</v>
      </c>
      <c r="T408" s="11">
        <v>11.18</v>
      </c>
      <c r="U408" s="13">
        <v>0.28000000000000003</v>
      </c>
    </row>
    <row r="409" spans="1:21" x14ac:dyDescent="0.25">
      <c r="A409" s="3" t="s">
        <v>28</v>
      </c>
      <c r="B409" s="3" t="s">
        <v>92</v>
      </c>
      <c r="C409" s="3" t="s">
        <v>16</v>
      </c>
      <c r="D409" s="3">
        <v>3</v>
      </c>
      <c r="E409" s="3">
        <v>0</v>
      </c>
      <c r="M409" s="3">
        <v>1</v>
      </c>
      <c r="N409" s="3">
        <v>66</v>
      </c>
      <c r="O409" s="3" t="s">
        <v>8</v>
      </c>
      <c r="P409" s="3">
        <v>66</v>
      </c>
      <c r="Q409" s="3" t="s">
        <v>8</v>
      </c>
      <c r="R409" s="3">
        <v>29</v>
      </c>
      <c r="S409" s="9">
        <v>2.0199999999999996</v>
      </c>
      <c r="T409" s="11">
        <v>2.83</v>
      </c>
      <c r="U409" s="13">
        <v>0</v>
      </c>
    </row>
    <row r="410" spans="1:21" x14ac:dyDescent="0.25">
      <c r="A410" s="3" t="s">
        <v>28</v>
      </c>
      <c r="B410" s="3" t="s">
        <v>92</v>
      </c>
      <c r="C410" s="3" t="s">
        <v>16</v>
      </c>
      <c r="D410" s="3">
        <v>3</v>
      </c>
      <c r="E410" s="3">
        <v>0</v>
      </c>
      <c r="M410" s="3">
        <v>1</v>
      </c>
      <c r="N410" s="3">
        <v>66</v>
      </c>
      <c r="O410" s="3" t="s">
        <v>8</v>
      </c>
      <c r="P410" s="3">
        <v>66</v>
      </c>
      <c r="Q410" s="3" t="s">
        <v>8</v>
      </c>
      <c r="R410" s="3">
        <v>29</v>
      </c>
      <c r="S410" s="9">
        <v>6.88</v>
      </c>
      <c r="T410" s="11">
        <v>5.2</v>
      </c>
      <c r="U410" s="13">
        <v>0</v>
      </c>
    </row>
    <row r="411" spans="1:21" x14ac:dyDescent="0.25">
      <c r="A411" s="3" t="s">
        <v>28</v>
      </c>
      <c r="B411" s="3" t="s">
        <v>92</v>
      </c>
      <c r="C411" s="3" t="s">
        <v>24</v>
      </c>
      <c r="D411" s="3">
        <v>1</v>
      </c>
      <c r="E411" s="3">
        <v>0</v>
      </c>
      <c r="M411" s="3">
        <v>1</v>
      </c>
      <c r="N411" s="3">
        <v>66</v>
      </c>
      <c r="O411" s="3" t="s">
        <v>8</v>
      </c>
      <c r="P411" s="3">
        <v>66</v>
      </c>
      <c r="Q411" s="3" t="s">
        <v>8</v>
      </c>
      <c r="R411" s="3">
        <v>29</v>
      </c>
      <c r="S411" s="9">
        <v>1</v>
      </c>
      <c r="T411" s="11">
        <v>1</v>
      </c>
      <c r="U411" s="13">
        <v>0</v>
      </c>
    </row>
    <row r="412" spans="1:21" x14ac:dyDescent="0.25">
      <c r="A412" s="3" t="s">
        <v>28</v>
      </c>
      <c r="B412" s="3" t="s">
        <v>92</v>
      </c>
      <c r="C412" s="3" t="s">
        <v>16</v>
      </c>
      <c r="D412" s="3">
        <v>3</v>
      </c>
      <c r="E412" s="3">
        <v>0</v>
      </c>
      <c r="M412" s="3">
        <v>1</v>
      </c>
      <c r="N412" s="3">
        <v>66</v>
      </c>
      <c r="O412" s="3" t="s">
        <v>8</v>
      </c>
      <c r="P412" s="3">
        <v>66</v>
      </c>
      <c r="Q412" s="3" t="s">
        <v>8</v>
      </c>
      <c r="R412" s="3">
        <v>29</v>
      </c>
      <c r="S412" s="9">
        <v>5.71</v>
      </c>
      <c r="T412" s="11">
        <v>5.2</v>
      </c>
      <c r="U412" s="13">
        <v>2</v>
      </c>
    </row>
    <row r="413" spans="1:21" x14ac:dyDescent="0.25">
      <c r="A413" s="3" t="s">
        <v>28</v>
      </c>
      <c r="B413" s="3" t="s">
        <v>92</v>
      </c>
      <c r="C413" s="3" t="s">
        <v>18</v>
      </c>
      <c r="D413" s="3">
        <v>2</v>
      </c>
      <c r="E413" s="3">
        <v>0</v>
      </c>
      <c r="M413" s="3">
        <v>1</v>
      </c>
      <c r="N413" s="3">
        <v>66</v>
      </c>
      <c r="O413" s="3" t="s">
        <v>8</v>
      </c>
      <c r="P413" s="3">
        <v>66</v>
      </c>
      <c r="Q413" s="3" t="s">
        <v>8</v>
      </c>
      <c r="R413" s="3">
        <v>29</v>
      </c>
      <c r="S413" s="9">
        <v>1</v>
      </c>
      <c r="T413" s="11">
        <v>5.2</v>
      </c>
      <c r="U413" s="13">
        <v>2.46</v>
      </c>
    </row>
    <row r="414" spans="1:21" x14ac:dyDescent="0.25">
      <c r="A414" s="3" t="s">
        <v>28</v>
      </c>
      <c r="B414" s="3" t="s">
        <v>92</v>
      </c>
      <c r="C414" s="3" t="s">
        <v>16</v>
      </c>
      <c r="D414" s="3">
        <v>3</v>
      </c>
      <c r="E414" s="3">
        <v>0</v>
      </c>
      <c r="M414" s="3">
        <v>1</v>
      </c>
      <c r="N414" s="3">
        <v>66</v>
      </c>
      <c r="O414" s="3" t="s">
        <v>8</v>
      </c>
      <c r="P414" s="3">
        <v>66</v>
      </c>
      <c r="Q414" s="3" t="s">
        <v>8</v>
      </c>
      <c r="R414" s="3">
        <v>29</v>
      </c>
      <c r="S414" s="9">
        <v>4.67</v>
      </c>
      <c r="T414" s="11">
        <v>2.83</v>
      </c>
      <c r="U414" s="13">
        <v>0</v>
      </c>
    </row>
    <row r="415" spans="1:21" x14ac:dyDescent="0.25">
      <c r="A415" s="3" t="s">
        <v>28</v>
      </c>
      <c r="B415" s="3" t="s">
        <v>92</v>
      </c>
      <c r="C415" s="3" t="s">
        <v>19</v>
      </c>
      <c r="D415" s="3">
        <v>4</v>
      </c>
      <c r="E415" s="3">
        <v>0</v>
      </c>
      <c r="M415" s="3">
        <v>1</v>
      </c>
      <c r="N415" s="3">
        <v>66</v>
      </c>
      <c r="O415" s="3" t="s">
        <v>8</v>
      </c>
      <c r="P415" s="3">
        <v>66</v>
      </c>
      <c r="Q415" s="3" t="s">
        <v>8</v>
      </c>
      <c r="R415" s="3">
        <v>29</v>
      </c>
      <c r="S415" s="9">
        <v>5.75</v>
      </c>
      <c r="T415" s="11">
        <v>5.2</v>
      </c>
      <c r="U415" s="13">
        <v>0</v>
      </c>
    </row>
    <row r="416" spans="1:21" x14ac:dyDescent="0.25">
      <c r="A416" s="3" t="s">
        <v>28</v>
      </c>
      <c r="B416" s="3" t="s">
        <v>92</v>
      </c>
      <c r="C416" s="3" t="s">
        <v>18</v>
      </c>
      <c r="D416" s="3">
        <v>2</v>
      </c>
      <c r="E416" s="3">
        <v>0</v>
      </c>
      <c r="M416" s="3">
        <v>1</v>
      </c>
      <c r="N416" s="3">
        <v>66</v>
      </c>
      <c r="O416" s="3" t="s">
        <v>8</v>
      </c>
      <c r="P416" s="3">
        <v>66</v>
      </c>
      <c r="Q416" s="3" t="s">
        <v>8</v>
      </c>
      <c r="R416" s="3">
        <v>29</v>
      </c>
      <c r="S416" s="9">
        <v>1</v>
      </c>
      <c r="T416" s="11">
        <v>0</v>
      </c>
      <c r="U416" s="13">
        <v>0</v>
      </c>
    </row>
    <row r="417" spans="1:21" x14ac:dyDescent="0.25">
      <c r="A417" s="3" t="s">
        <v>28</v>
      </c>
      <c r="B417" s="3" t="s">
        <v>92</v>
      </c>
      <c r="C417" s="3" t="s">
        <v>18</v>
      </c>
      <c r="D417" s="3">
        <v>2</v>
      </c>
      <c r="E417" s="3">
        <v>0</v>
      </c>
      <c r="M417" s="3">
        <v>1</v>
      </c>
      <c r="N417" s="3">
        <v>66</v>
      </c>
      <c r="O417" s="3" t="s">
        <v>8</v>
      </c>
      <c r="P417" s="3">
        <v>66</v>
      </c>
      <c r="Q417" s="3" t="s">
        <v>8</v>
      </c>
      <c r="R417" s="3">
        <v>29</v>
      </c>
      <c r="S417" s="9">
        <v>1</v>
      </c>
      <c r="T417" s="11">
        <v>1</v>
      </c>
      <c r="U417" s="13">
        <v>0</v>
      </c>
    </row>
    <row r="418" spans="1:21" x14ac:dyDescent="0.25">
      <c r="A418" s="3" t="s">
        <v>28</v>
      </c>
      <c r="B418" s="3" t="s">
        <v>92</v>
      </c>
      <c r="C418" s="3" t="s">
        <v>18</v>
      </c>
      <c r="D418" s="3">
        <v>2</v>
      </c>
      <c r="E418" s="3">
        <v>0</v>
      </c>
      <c r="M418" s="3">
        <v>1</v>
      </c>
      <c r="N418" s="3">
        <v>66</v>
      </c>
      <c r="O418" s="3" t="s">
        <v>8</v>
      </c>
      <c r="P418" s="3">
        <v>66</v>
      </c>
      <c r="Q418" s="3" t="s">
        <v>8</v>
      </c>
      <c r="R418" s="3">
        <v>29</v>
      </c>
      <c r="S418" s="9">
        <v>8.75</v>
      </c>
      <c r="T418" s="11">
        <v>2.83</v>
      </c>
      <c r="U418" s="13">
        <v>0</v>
      </c>
    </row>
    <row r="419" spans="1:21" x14ac:dyDescent="0.25">
      <c r="A419" s="3" t="s">
        <v>28</v>
      </c>
      <c r="B419" s="3" t="s">
        <v>92</v>
      </c>
      <c r="C419" s="3" t="s">
        <v>18</v>
      </c>
      <c r="D419" s="3">
        <v>2</v>
      </c>
      <c r="E419" s="3">
        <v>0</v>
      </c>
      <c r="M419" s="3">
        <v>1</v>
      </c>
      <c r="N419" s="3">
        <v>66</v>
      </c>
      <c r="O419" s="3" t="s">
        <v>8</v>
      </c>
      <c r="P419" s="3">
        <v>66</v>
      </c>
      <c r="Q419" s="3" t="s">
        <v>8</v>
      </c>
      <c r="R419" s="3">
        <v>29</v>
      </c>
      <c r="S419" s="9">
        <v>1</v>
      </c>
      <c r="T419" s="11">
        <v>2.83</v>
      </c>
      <c r="U419" s="13">
        <v>0</v>
      </c>
    </row>
    <row r="420" spans="1:21" x14ac:dyDescent="0.25">
      <c r="A420" s="3" t="s">
        <v>28</v>
      </c>
      <c r="B420" s="3" t="s">
        <v>92</v>
      </c>
      <c r="C420" s="3" t="s">
        <v>16</v>
      </c>
      <c r="D420" s="3">
        <v>3</v>
      </c>
      <c r="E420" s="3">
        <v>0</v>
      </c>
      <c r="M420" s="3">
        <v>1</v>
      </c>
      <c r="N420" s="3">
        <v>66</v>
      </c>
      <c r="O420" s="3" t="s">
        <v>8</v>
      </c>
      <c r="P420" s="3">
        <v>66</v>
      </c>
      <c r="Q420" s="3" t="s">
        <v>8</v>
      </c>
      <c r="R420" s="3">
        <v>29</v>
      </c>
      <c r="S420" s="9">
        <v>6.9799999999999995</v>
      </c>
      <c r="T420" s="11">
        <v>2.83</v>
      </c>
      <c r="U420" s="13">
        <v>2</v>
      </c>
    </row>
    <row r="421" spans="1:21" x14ac:dyDescent="0.25">
      <c r="A421" s="3" t="s">
        <v>28</v>
      </c>
      <c r="B421" s="3" t="s">
        <v>92</v>
      </c>
      <c r="C421" s="3" t="s">
        <v>16</v>
      </c>
      <c r="D421" s="3">
        <v>3</v>
      </c>
      <c r="E421" s="3">
        <v>0</v>
      </c>
      <c r="M421" s="3">
        <v>1</v>
      </c>
      <c r="N421" s="3">
        <v>66</v>
      </c>
      <c r="O421" s="3" t="s">
        <v>8</v>
      </c>
      <c r="P421" s="3">
        <v>66</v>
      </c>
      <c r="Q421" s="3" t="s">
        <v>8</v>
      </c>
      <c r="R421" s="3">
        <v>29</v>
      </c>
      <c r="S421" s="9">
        <v>3.59</v>
      </c>
      <c r="T421" s="11">
        <v>0</v>
      </c>
      <c r="U421" s="13">
        <v>0</v>
      </c>
    </row>
    <row r="422" spans="1:21" x14ac:dyDescent="0.25">
      <c r="A422" s="3" t="s">
        <v>28</v>
      </c>
      <c r="B422" s="3" t="s">
        <v>92</v>
      </c>
      <c r="C422" s="3" t="s">
        <v>19</v>
      </c>
      <c r="D422" s="3">
        <v>4</v>
      </c>
      <c r="E422" s="3">
        <v>1</v>
      </c>
      <c r="M422" s="3">
        <v>1</v>
      </c>
      <c r="N422" s="3">
        <v>66</v>
      </c>
      <c r="O422" s="3" t="s">
        <v>8</v>
      </c>
      <c r="P422" s="3">
        <v>66</v>
      </c>
      <c r="Q422" s="3" t="s">
        <v>8</v>
      </c>
      <c r="R422" s="3">
        <v>29</v>
      </c>
      <c r="S422" s="9">
        <v>6.5699999999999994</v>
      </c>
      <c r="T422" s="11">
        <v>14.7</v>
      </c>
      <c r="U422" s="13">
        <v>0</v>
      </c>
    </row>
    <row r="423" spans="1:21" x14ac:dyDescent="0.25">
      <c r="A423" s="3" t="s">
        <v>28</v>
      </c>
      <c r="B423" s="3" t="s">
        <v>92</v>
      </c>
      <c r="C423" s="3" t="s">
        <v>19</v>
      </c>
      <c r="D423" s="3">
        <v>4</v>
      </c>
      <c r="E423" s="3">
        <v>0</v>
      </c>
      <c r="M423" s="3">
        <v>1</v>
      </c>
      <c r="N423" s="3">
        <v>66</v>
      </c>
      <c r="O423" s="3" t="s">
        <v>8</v>
      </c>
      <c r="P423" s="3">
        <v>66</v>
      </c>
      <c r="Q423" s="3" t="s">
        <v>8</v>
      </c>
      <c r="R423" s="3">
        <v>29</v>
      </c>
      <c r="S423" s="9">
        <v>3.6399999999999997</v>
      </c>
      <c r="T423" s="11">
        <v>8</v>
      </c>
      <c r="U423" s="13">
        <v>0</v>
      </c>
    </row>
    <row r="424" spans="1:21" x14ac:dyDescent="0.25">
      <c r="A424" s="3" t="s">
        <v>28</v>
      </c>
      <c r="B424" s="3" t="s">
        <v>92</v>
      </c>
      <c r="C424" s="3" t="s">
        <v>16</v>
      </c>
      <c r="D424" s="3">
        <v>3</v>
      </c>
      <c r="E424" s="3">
        <v>0</v>
      </c>
      <c r="M424" s="3">
        <v>1</v>
      </c>
      <c r="N424" s="3">
        <v>66</v>
      </c>
      <c r="O424" s="3" t="s">
        <v>8</v>
      </c>
      <c r="P424" s="3">
        <v>66</v>
      </c>
      <c r="Q424" s="3" t="s">
        <v>8</v>
      </c>
      <c r="R424" s="3">
        <v>29</v>
      </c>
      <c r="S424" s="9">
        <v>3.25</v>
      </c>
      <c r="T424" s="11">
        <v>1</v>
      </c>
      <c r="U424" s="13">
        <v>0</v>
      </c>
    </row>
    <row r="425" spans="1:21" x14ac:dyDescent="0.25">
      <c r="A425" s="3" t="s">
        <v>28</v>
      </c>
      <c r="B425" s="3" t="s">
        <v>92</v>
      </c>
      <c r="C425" s="3" t="s">
        <v>19</v>
      </c>
      <c r="D425" s="3">
        <v>4</v>
      </c>
      <c r="E425" s="3">
        <v>0</v>
      </c>
      <c r="M425" s="3">
        <v>1</v>
      </c>
      <c r="N425" s="3">
        <v>66</v>
      </c>
      <c r="O425" s="3" t="s">
        <v>8</v>
      </c>
      <c r="P425" s="3">
        <v>66</v>
      </c>
      <c r="Q425" s="3" t="s">
        <v>8</v>
      </c>
      <c r="R425" s="3">
        <v>29</v>
      </c>
      <c r="S425" s="9">
        <v>5.35</v>
      </c>
      <c r="T425" s="11">
        <v>5.2</v>
      </c>
      <c r="U425" s="13">
        <v>0</v>
      </c>
    </row>
    <row r="426" spans="1:21" x14ac:dyDescent="0.25">
      <c r="A426" s="3" t="s">
        <v>28</v>
      </c>
      <c r="B426" s="3" t="s">
        <v>92</v>
      </c>
      <c r="C426" s="3" t="s">
        <v>19</v>
      </c>
      <c r="D426" s="3">
        <v>4</v>
      </c>
      <c r="E426" s="3">
        <v>0</v>
      </c>
      <c r="M426" s="3">
        <v>1</v>
      </c>
      <c r="N426" s="3">
        <v>66</v>
      </c>
      <c r="O426" s="3" t="s">
        <v>8</v>
      </c>
      <c r="P426" s="3">
        <v>66</v>
      </c>
      <c r="Q426" s="3" t="s">
        <v>8</v>
      </c>
      <c r="R426" s="3">
        <v>29</v>
      </c>
      <c r="S426" s="9">
        <v>6.9799999999999995</v>
      </c>
      <c r="T426" s="11">
        <v>8</v>
      </c>
      <c r="U426" s="13">
        <v>2</v>
      </c>
    </row>
    <row r="427" spans="1:21" x14ac:dyDescent="0.25">
      <c r="A427" s="3" t="s">
        <v>28</v>
      </c>
      <c r="B427" s="3" t="s">
        <v>92</v>
      </c>
      <c r="C427" s="3" t="s">
        <v>18</v>
      </c>
      <c r="D427" s="3">
        <v>2</v>
      </c>
      <c r="E427" s="3">
        <v>0</v>
      </c>
      <c r="M427" s="3">
        <v>1</v>
      </c>
      <c r="N427" s="3">
        <v>66</v>
      </c>
      <c r="O427" s="3" t="s">
        <v>8</v>
      </c>
      <c r="P427" s="3">
        <v>66</v>
      </c>
      <c r="Q427" s="3" t="s">
        <v>8</v>
      </c>
      <c r="R427" s="3">
        <v>29</v>
      </c>
      <c r="S427" s="9">
        <v>1</v>
      </c>
      <c r="T427" s="11">
        <v>1</v>
      </c>
      <c r="U427" s="13">
        <v>0</v>
      </c>
    </row>
    <row r="428" spans="1:21" x14ac:dyDescent="0.25">
      <c r="A428" s="3" t="s">
        <v>28</v>
      </c>
      <c r="B428" s="3" t="s">
        <v>92</v>
      </c>
      <c r="C428" s="3" t="s">
        <v>19</v>
      </c>
      <c r="D428" s="3">
        <v>4</v>
      </c>
      <c r="E428" s="3">
        <v>0</v>
      </c>
      <c r="M428" s="3">
        <v>1</v>
      </c>
      <c r="N428" s="3">
        <v>66</v>
      </c>
      <c r="O428" s="3" t="s">
        <v>8</v>
      </c>
      <c r="P428" s="3">
        <v>66</v>
      </c>
      <c r="Q428" s="3" t="s">
        <v>8</v>
      </c>
      <c r="R428" s="3">
        <v>29</v>
      </c>
      <c r="S428" s="9">
        <v>7.81</v>
      </c>
      <c r="T428" s="11">
        <v>8</v>
      </c>
      <c r="U428" s="13">
        <v>4.25</v>
      </c>
    </row>
    <row r="429" spans="1:21" x14ac:dyDescent="0.25">
      <c r="A429" s="3" t="s">
        <v>28</v>
      </c>
      <c r="B429" s="3" t="s">
        <v>92</v>
      </c>
      <c r="C429" s="3" t="s">
        <v>19</v>
      </c>
      <c r="D429" s="3">
        <v>4</v>
      </c>
      <c r="E429" s="3">
        <v>0</v>
      </c>
      <c r="M429" s="3">
        <v>1</v>
      </c>
      <c r="N429" s="3">
        <v>66</v>
      </c>
      <c r="O429" s="3" t="s">
        <v>8</v>
      </c>
      <c r="P429" s="3">
        <v>66</v>
      </c>
      <c r="Q429" s="3" t="s">
        <v>8</v>
      </c>
      <c r="R429" s="3">
        <v>29</v>
      </c>
      <c r="S429" s="9">
        <v>6.01</v>
      </c>
      <c r="T429" s="11">
        <v>1</v>
      </c>
      <c r="U429" s="13">
        <v>0</v>
      </c>
    </row>
    <row r="430" spans="1:21" x14ac:dyDescent="0.25">
      <c r="A430" s="3" t="s">
        <v>28</v>
      </c>
      <c r="B430" s="3" t="s">
        <v>92</v>
      </c>
      <c r="C430" s="3" t="s">
        <v>19</v>
      </c>
      <c r="D430" s="3">
        <v>4</v>
      </c>
      <c r="E430" s="3">
        <v>1</v>
      </c>
      <c r="M430" s="3">
        <v>1</v>
      </c>
      <c r="N430" s="3">
        <v>66</v>
      </c>
      <c r="O430" s="3" t="s">
        <v>8</v>
      </c>
      <c r="P430" s="3">
        <v>66</v>
      </c>
      <c r="Q430" s="3" t="s">
        <v>8</v>
      </c>
      <c r="R430" s="3">
        <v>29</v>
      </c>
      <c r="S430" s="9">
        <v>7.03</v>
      </c>
      <c r="T430" s="11">
        <v>11.18</v>
      </c>
      <c r="U430" s="13">
        <v>0</v>
      </c>
    </row>
    <row r="431" spans="1:21" x14ac:dyDescent="0.25">
      <c r="A431" s="3" t="s">
        <v>28</v>
      </c>
      <c r="B431" s="3" t="s">
        <v>92</v>
      </c>
      <c r="C431" s="3" t="s">
        <v>19</v>
      </c>
      <c r="D431" s="3">
        <v>4</v>
      </c>
      <c r="E431" s="3">
        <v>0</v>
      </c>
      <c r="M431" s="3">
        <v>1</v>
      </c>
      <c r="N431" s="3">
        <v>66</v>
      </c>
      <c r="O431" s="3" t="s">
        <v>8</v>
      </c>
      <c r="P431" s="3">
        <v>66</v>
      </c>
      <c r="Q431" s="3" t="s">
        <v>8</v>
      </c>
      <c r="R431" s="3">
        <v>29</v>
      </c>
      <c r="S431" s="9">
        <v>4.3199999999999994</v>
      </c>
      <c r="T431" s="11">
        <v>14.7</v>
      </c>
      <c r="U431" s="13">
        <v>0</v>
      </c>
    </row>
    <row r="432" spans="1:21" x14ac:dyDescent="0.25">
      <c r="A432" s="3" t="s">
        <v>28</v>
      </c>
      <c r="B432" s="3" t="s">
        <v>92</v>
      </c>
      <c r="C432" s="3" t="s">
        <v>18</v>
      </c>
      <c r="D432" s="3">
        <v>2</v>
      </c>
      <c r="E432" s="3">
        <v>0</v>
      </c>
      <c r="M432" s="3">
        <v>1</v>
      </c>
      <c r="N432" s="3">
        <v>66</v>
      </c>
      <c r="O432" s="3" t="s">
        <v>8</v>
      </c>
      <c r="P432" s="3">
        <v>66</v>
      </c>
      <c r="Q432" s="3" t="s">
        <v>8</v>
      </c>
      <c r="R432" s="3">
        <v>29</v>
      </c>
      <c r="S432" s="9">
        <v>1</v>
      </c>
      <c r="T432" s="11">
        <v>1</v>
      </c>
      <c r="U432" s="13">
        <v>0</v>
      </c>
    </row>
    <row r="433" spans="1:21" x14ac:dyDescent="0.25">
      <c r="A433" s="3" t="s">
        <v>28</v>
      </c>
      <c r="B433" s="3" t="s">
        <v>92</v>
      </c>
      <c r="C433" s="3" t="s">
        <v>16</v>
      </c>
      <c r="D433" s="3">
        <v>3</v>
      </c>
      <c r="E433" s="3">
        <v>0</v>
      </c>
      <c r="M433" s="3">
        <v>1</v>
      </c>
      <c r="N433" s="3">
        <v>66</v>
      </c>
      <c r="O433" s="3" t="s">
        <v>8</v>
      </c>
      <c r="P433" s="3">
        <v>66</v>
      </c>
      <c r="Q433" s="3" t="s">
        <v>8</v>
      </c>
      <c r="R433" s="3">
        <v>29</v>
      </c>
      <c r="S433" s="9">
        <v>3.0999999999999996</v>
      </c>
      <c r="T433" s="11">
        <v>1</v>
      </c>
      <c r="U433" s="13">
        <v>0.25</v>
      </c>
    </row>
    <row r="434" spans="1:21" x14ac:dyDescent="0.25">
      <c r="A434" s="3" t="s">
        <v>28</v>
      </c>
      <c r="B434" s="3" t="s">
        <v>92</v>
      </c>
      <c r="C434" s="3" t="s">
        <v>19</v>
      </c>
      <c r="D434" s="3">
        <v>4</v>
      </c>
      <c r="E434" s="3">
        <v>1</v>
      </c>
      <c r="M434" s="3">
        <v>1</v>
      </c>
      <c r="N434" s="3">
        <v>66</v>
      </c>
      <c r="O434" s="3" t="s">
        <v>8</v>
      </c>
      <c r="P434" s="3">
        <v>66</v>
      </c>
      <c r="Q434" s="3" t="s">
        <v>8</v>
      </c>
      <c r="R434" s="3">
        <v>29</v>
      </c>
      <c r="S434" s="9">
        <v>4.1499999999999995</v>
      </c>
      <c r="T434" s="11">
        <v>2.83</v>
      </c>
      <c r="U434" s="13">
        <v>0.28000000000000003</v>
      </c>
    </row>
    <row r="435" spans="1:21" x14ac:dyDescent="0.25">
      <c r="A435" s="3" t="s">
        <v>28</v>
      </c>
      <c r="B435" s="3" t="s">
        <v>92</v>
      </c>
      <c r="C435" s="3" t="s">
        <v>16</v>
      </c>
      <c r="D435" s="3">
        <v>3</v>
      </c>
      <c r="E435" s="3">
        <v>0</v>
      </c>
      <c r="M435" s="3">
        <v>1</v>
      </c>
      <c r="N435" s="3">
        <v>66</v>
      </c>
      <c r="O435" s="3" t="s">
        <v>8</v>
      </c>
      <c r="P435" s="3">
        <v>66</v>
      </c>
      <c r="Q435" s="3" t="s">
        <v>8</v>
      </c>
      <c r="R435" s="3">
        <v>29</v>
      </c>
      <c r="S435" s="9">
        <v>3.2399999999999998</v>
      </c>
      <c r="T435" s="11">
        <v>2.83</v>
      </c>
      <c r="U435" s="13">
        <v>0</v>
      </c>
    </row>
    <row r="436" spans="1:21" x14ac:dyDescent="0.25">
      <c r="A436" s="3" t="s">
        <v>28</v>
      </c>
      <c r="B436" s="3" t="s">
        <v>92</v>
      </c>
      <c r="C436" s="3" t="s">
        <v>16</v>
      </c>
      <c r="D436" s="3">
        <v>3</v>
      </c>
      <c r="E436" s="3">
        <v>0</v>
      </c>
      <c r="M436" s="3">
        <v>1</v>
      </c>
      <c r="N436" s="3">
        <v>66</v>
      </c>
      <c r="O436" s="3" t="s">
        <v>8</v>
      </c>
      <c r="P436" s="3">
        <v>66</v>
      </c>
      <c r="Q436" s="3" t="s">
        <v>8</v>
      </c>
      <c r="R436" s="3">
        <v>29</v>
      </c>
      <c r="S436" s="9">
        <v>5.43</v>
      </c>
      <c r="T436" s="11">
        <v>5.2</v>
      </c>
      <c r="U436" s="13">
        <v>2.5</v>
      </c>
    </row>
    <row r="437" spans="1:21" x14ac:dyDescent="0.25">
      <c r="A437" s="3" t="s">
        <v>28</v>
      </c>
      <c r="B437" s="3" t="s">
        <v>92</v>
      </c>
      <c r="C437" s="3" t="s">
        <v>19</v>
      </c>
      <c r="D437" s="3">
        <v>4</v>
      </c>
      <c r="E437" s="3">
        <v>0</v>
      </c>
      <c r="M437" s="3">
        <v>1</v>
      </c>
      <c r="N437" s="3">
        <v>66</v>
      </c>
      <c r="O437" s="3" t="s">
        <v>8</v>
      </c>
      <c r="P437" s="3">
        <v>66</v>
      </c>
      <c r="Q437" s="3" t="s">
        <v>8</v>
      </c>
      <c r="R437" s="3">
        <v>29</v>
      </c>
      <c r="S437" s="9">
        <v>1.82</v>
      </c>
      <c r="T437" s="11">
        <v>5.2</v>
      </c>
      <c r="U437" s="13">
        <v>0</v>
      </c>
    </row>
    <row r="438" spans="1:21" x14ac:dyDescent="0.25">
      <c r="A438" s="3" t="s">
        <v>28</v>
      </c>
      <c r="B438" s="3" t="s">
        <v>92</v>
      </c>
      <c r="C438" s="3" t="s">
        <v>16</v>
      </c>
      <c r="D438" s="3">
        <v>3</v>
      </c>
      <c r="E438" s="3">
        <v>0</v>
      </c>
      <c r="M438" s="3">
        <v>1</v>
      </c>
      <c r="N438" s="3">
        <v>66</v>
      </c>
      <c r="O438" s="3" t="s">
        <v>8</v>
      </c>
      <c r="P438" s="3">
        <v>66</v>
      </c>
      <c r="Q438" s="3" t="s">
        <v>8</v>
      </c>
      <c r="R438" s="3">
        <v>29</v>
      </c>
      <c r="S438" s="9">
        <v>5.7</v>
      </c>
      <c r="T438" s="11">
        <v>2.83</v>
      </c>
      <c r="U438" s="13">
        <v>0</v>
      </c>
    </row>
    <row r="439" spans="1:21" x14ac:dyDescent="0.25">
      <c r="A439" s="3" t="s">
        <v>28</v>
      </c>
      <c r="B439" s="3" t="s">
        <v>92</v>
      </c>
      <c r="C439" s="3" t="s">
        <v>19</v>
      </c>
      <c r="D439" s="3">
        <v>4</v>
      </c>
      <c r="E439" s="3">
        <v>0</v>
      </c>
      <c r="M439" s="3">
        <v>1</v>
      </c>
      <c r="N439" s="3">
        <v>66</v>
      </c>
      <c r="O439" s="3" t="s">
        <v>8</v>
      </c>
      <c r="P439" s="3">
        <v>66</v>
      </c>
      <c r="Q439" s="3" t="s">
        <v>8</v>
      </c>
      <c r="R439" s="3">
        <v>29</v>
      </c>
      <c r="S439" s="9">
        <v>4.09</v>
      </c>
      <c r="T439" s="11">
        <v>1</v>
      </c>
      <c r="U439" s="13">
        <v>0</v>
      </c>
    </row>
    <row r="440" spans="1:21" x14ac:dyDescent="0.25">
      <c r="A440" s="3" t="s">
        <v>28</v>
      </c>
      <c r="B440" s="3" t="s">
        <v>92</v>
      </c>
      <c r="C440" s="3" t="s">
        <v>19</v>
      </c>
      <c r="D440" s="3">
        <v>4</v>
      </c>
      <c r="E440" s="3">
        <v>1</v>
      </c>
      <c r="M440" s="3">
        <v>1</v>
      </c>
      <c r="N440" s="3">
        <v>66</v>
      </c>
      <c r="O440" s="3" t="s">
        <v>8</v>
      </c>
      <c r="P440" s="3">
        <v>66</v>
      </c>
      <c r="Q440" s="3" t="s">
        <v>8</v>
      </c>
      <c r="R440" s="3">
        <v>29</v>
      </c>
      <c r="S440" s="9">
        <v>11.81</v>
      </c>
      <c r="T440" s="11">
        <v>22.63</v>
      </c>
      <c r="U440" s="13">
        <v>0</v>
      </c>
    </row>
    <row r="441" spans="1:21" x14ac:dyDescent="0.25">
      <c r="A441" s="3" t="s">
        <v>28</v>
      </c>
      <c r="B441" s="3" t="s">
        <v>92</v>
      </c>
      <c r="C441" s="3" t="s">
        <v>19</v>
      </c>
      <c r="D441" s="3">
        <v>4</v>
      </c>
      <c r="E441" s="3">
        <v>0</v>
      </c>
      <c r="M441" s="3">
        <v>1</v>
      </c>
      <c r="N441" s="3">
        <v>66</v>
      </c>
      <c r="O441" s="3" t="s">
        <v>8</v>
      </c>
      <c r="P441" s="3">
        <v>66</v>
      </c>
      <c r="Q441" s="3" t="s">
        <v>8</v>
      </c>
      <c r="R441" s="3">
        <v>29</v>
      </c>
      <c r="S441" s="9">
        <v>1.42</v>
      </c>
      <c r="T441" s="11">
        <v>5.2</v>
      </c>
      <c r="U441" s="13">
        <v>0</v>
      </c>
    </row>
    <row r="442" spans="1:21" x14ac:dyDescent="0.25">
      <c r="A442" s="3" t="s">
        <v>28</v>
      </c>
      <c r="B442" s="3" t="s">
        <v>92</v>
      </c>
      <c r="C442" s="3" t="s">
        <v>19</v>
      </c>
      <c r="D442" s="3">
        <v>4</v>
      </c>
      <c r="E442" s="3">
        <v>1</v>
      </c>
      <c r="M442" s="3">
        <v>1</v>
      </c>
      <c r="N442" s="3">
        <v>66</v>
      </c>
      <c r="O442" s="3" t="s">
        <v>8</v>
      </c>
      <c r="P442" s="3">
        <v>66</v>
      </c>
      <c r="Q442" s="3" t="s">
        <v>8</v>
      </c>
      <c r="R442" s="3">
        <v>29</v>
      </c>
      <c r="S442" s="9">
        <v>3.5199999999999996</v>
      </c>
      <c r="T442" s="11">
        <v>1</v>
      </c>
      <c r="U442" s="13">
        <v>0.28000000000000003</v>
      </c>
    </row>
    <row r="443" spans="1:21" x14ac:dyDescent="0.25">
      <c r="A443" s="3" t="s">
        <v>28</v>
      </c>
      <c r="B443" s="3" t="s">
        <v>92</v>
      </c>
      <c r="C443" s="3" t="s">
        <v>24</v>
      </c>
      <c r="D443" s="3">
        <v>1</v>
      </c>
      <c r="M443" s="3">
        <v>1</v>
      </c>
      <c r="N443" s="3">
        <v>66</v>
      </c>
      <c r="O443" s="3" t="s">
        <v>8</v>
      </c>
      <c r="P443" s="3">
        <v>66</v>
      </c>
      <c r="Q443" s="3" t="s">
        <v>8</v>
      </c>
      <c r="R443" s="3">
        <v>29</v>
      </c>
      <c r="S443" s="9">
        <v>1</v>
      </c>
      <c r="T443" s="11">
        <v>0</v>
      </c>
      <c r="U443" s="13">
        <v>0</v>
      </c>
    </row>
    <row r="444" spans="1:21" x14ac:dyDescent="0.25">
      <c r="A444" s="3" t="s">
        <v>28</v>
      </c>
      <c r="B444" s="3" t="s">
        <v>92</v>
      </c>
      <c r="C444" s="3" t="s">
        <v>33</v>
      </c>
      <c r="D444" s="3">
        <v>10</v>
      </c>
      <c r="M444" s="3">
        <v>1</v>
      </c>
      <c r="N444" s="3">
        <v>66</v>
      </c>
      <c r="O444" s="3" t="s">
        <v>8</v>
      </c>
      <c r="P444" s="3">
        <v>66</v>
      </c>
      <c r="Q444" s="3" t="s">
        <v>8</v>
      </c>
      <c r="R444" s="3">
        <v>29</v>
      </c>
      <c r="S444" s="9">
        <v>1</v>
      </c>
      <c r="T444" s="11">
        <v>0</v>
      </c>
      <c r="U444" s="13">
        <v>2</v>
      </c>
    </row>
    <row r="445" spans="1:21" x14ac:dyDescent="0.25">
      <c r="A445" s="3" t="s">
        <v>28</v>
      </c>
      <c r="B445" s="3" t="s">
        <v>92</v>
      </c>
      <c r="C445" s="3" t="s">
        <v>24</v>
      </c>
      <c r="D445" s="3">
        <v>1</v>
      </c>
      <c r="M445" s="3">
        <v>1</v>
      </c>
      <c r="N445" s="3">
        <v>66</v>
      </c>
      <c r="O445" s="3" t="s">
        <v>8</v>
      </c>
      <c r="P445" s="3">
        <v>66</v>
      </c>
      <c r="Q445" s="3" t="s">
        <v>8</v>
      </c>
      <c r="R445" s="3">
        <v>29</v>
      </c>
      <c r="S445" s="9">
        <v>1</v>
      </c>
      <c r="T445" s="11">
        <v>0</v>
      </c>
      <c r="U445" s="13">
        <v>0</v>
      </c>
    </row>
    <row r="446" spans="1:21" x14ac:dyDescent="0.25">
      <c r="A446" s="3" t="s">
        <v>28</v>
      </c>
      <c r="B446" s="3" t="s">
        <v>92</v>
      </c>
      <c r="C446" s="3" t="s">
        <v>18</v>
      </c>
      <c r="D446" s="3">
        <v>2</v>
      </c>
      <c r="M446" s="3">
        <v>1</v>
      </c>
      <c r="N446" s="3">
        <v>66</v>
      </c>
      <c r="O446" s="3" t="s">
        <v>8</v>
      </c>
      <c r="P446" s="3">
        <v>66</v>
      </c>
      <c r="Q446" s="3" t="s">
        <v>8</v>
      </c>
      <c r="R446" s="3">
        <v>29</v>
      </c>
      <c r="S446" s="9">
        <v>3.9099999999999997</v>
      </c>
      <c r="T446" s="11">
        <v>1</v>
      </c>
      <c r="U446" s="13">
        <v>2</v>
      </c>
    </row>
    <row r="447" spans="1:21" x14ac:dyDescent="0.25">
      <c r="A447" s="3" t="s">
        <v>28</v>
      </c>
      <c r="B447" s="3" t="s">
        <v>92</v>
      </c>
      <c r="C447" s="3" t="s">
        <v>18</v>
      </c>
      <c r="D447" s="3">
        <v>2</v>
      </c>
      <c r="E447" s="3">
        <v>0</v>
      </c>
      <c r="K447" s="3">
        <v>1</v>
      </c>
      <c r="N447" s="3">
        <v>61</v>
      </c>
      <c r="O447" s="3" t="s">
        <v>20</v>
      </c>
      <c r="P447" s="3">
        <v>61</v>
      </c>
      <c r="Q447" s="3" t="s">
        <v>6</v>
      </c>
      <c r="R447" s="3">
        <v>26</v>
      </c>
      <c r="S447" s="9">
        <v>3.7899999999999996</v>
      </c>
      <c r="T447" s="11">
        <v>0</v>
      </c>
      <c r="U447" s="13">
        <v>0</v>
      </c>
    </row>
    <row r="448" spans="1:21" x14ac:dyDescent="0.25">
      <c r="A448" s="3" t="s">
        <v>28</v>
      </c>
      <c r="B448" s="3" t="s">
        <v>92</v>
      </c>
      <c r="C448" s="3" t="s">
        <v>19</v>
      </c>
      <c r="D448" s="3">
        <v>4</v>
      </c>
      <c r="E448" s="3">
        <v>1</v>
      </c>
      <c r="K448" s="3">
        <v>1</v>
      </c>
      <c r="N448" s="3">
        <v>61</v>
      </c>
      <c r="O448" s="3" t="s">
        <v>20</v>
      </c>
      <c r="P448" s="3">
        <v>61</v>
      </c>
      <c r="Q448" s="3" t="s">
        <v>6</v>
      </c>
      <c r="R448" s="3">
        <v>26</v>
      </c>
      <c r="S448" s="9">
        <v>5.1499999999999995</v>
      </c>
      <c r="T448" s="11">
        <v>11.18</v>
      </c>
      <c r="U448" s="13">
        <v>1.5</v>
      </c>
    </row>
    <row r="449" spans="1:21" x14ac:dyDescent="0.25">
      <c r="A449" s="3" t="s">
        <v>28</v>
      </c>
      <c r="B449" s="3" t="s">
        <v>92</v>
      </c>
      <c r="C449" s="3" t="s">
        <v>18</v>
      </c>
      <c r="D449" s="3">
        <v>2</v>
      </c>
      <c r="E449" s="3">
        <v>0</v>
      </c>
      <c r="K449" s="3">
        <v>1</v>
      </c>
      <c r="N449" s="3">
        <v>61</v>
      </c>
      <c r="O449" s="3" t="s">
        <v>20</v>
      </c>
      <c r="P449" s="3">
        <v>61</v>
      </c>
      <c r="Q449" s="3" t="s">
        <v>6</v>
      </c>
      <c r="R449" s="3">
        <v>26</v>
      </c>
      <c r="S449" s="9">
        <v>1</v>
      </c>
      <c r="T449" s="11">
        <v>0</v>
      </c>
      <c r="U449" s="13">
        <v>0.5</v>
      </c>
    </row>
    <row r="450" spans="1:21" x14ac:dyDescent="0.25">
      <c r="A450" s="3" t="s">
        <v>28</v>
      </c>
      <c r="B450" s="3" t="s">
        <v>92</v>
      </c>
      <c r="C450" s="3" t="s">
        <v>16</v>
      </c>
      <c r="D450" s="3">
        <v>3</v>
      </c>
      <c r="E450" s="3">
        <v>0</v>
      </c>
      <c r="K450" s="3">
        <v>1</v>
      </c>
      <c r="N450" s="3">
        <v>61</v>
      </c>
      <c r="O450" s="3" t="s">
        <v>20</v>
      </c>
      <c r="P450" s="3">
        <v>61</v>
      </c>
      <c r="Q450" s="3" t="s">
        <v>6</v>
      </c>
      <c r="R450" s="3">
        <v>26</v>
      </c>
      <c r="S450" s="9">
        <v>9.08</v>
      </c>
      <c r="T450" s="11">
        <v>31.62</v>
      </c>
      <c r="U450" s="13">
        <v>18.919999999999998</v>
      </c>
    </row>
    <row r="451" spans="1:21" x14ac:dyDescent="0.25">
      <c r="A451" s="3" t="s">
        <v>28</v>
      </c>
      <c r="B451" s="3" t="s">
        <v>92</v>
      </c>
      <c r="C451" s="3" t="s">
        <v>19</v>
      </c>
      <c r="D451" s="3">
        <v>4</v>
      </c>
      <c r="E451" s="3">
        <v>1</v>
      </c>
      <c r="K451" s="3">
        <v>1</v>
      </c>
      <c r="N451" s="3">
        <v>61</v>
      </c>
      <c r="O451" s="3" t="s">
        <v>20</v>
      </c>
      <c r="P451" s="3">
        <v>61</v>
      </c>
      <c r="Q451" s="3" t="s">
        <v>6</v>
      </c>
      <c r="R451" s="3">
        <v>26</v>
      </c>
      <c r="S451" s="9">
        <v>2.2400000000000002</v>
      </c>
      <c r="T451" s="11">
        <v>8</v>
      </c>
      <c r="U451" s="13">
        <v>4.3</v>
      </c>
    </row>
    <row r="452" spans="1:21" x14ac:dyDescent="0.25">
      <c r="A452" s="3" t="s">
        <v>28</v>
      </c>
      <c r="B452" s="3" t="s">
        <v>92</v>
      </c>
      <c r="C452" s="3" t="s">
        <v>24</v>
      </c>
      <c r="D452" s="3">
        <v>1</v>
      </c>
      <c r="E452" s="3">
        <v>0</v>
      </c>
      <c r="K452" s="3">
        <v>1</v>
      </c>
      <c r="N452" s="3">
        <v>61</v>
      </c>
      <c r="O452" s="3" t="s">
        <v>20</v>
      </c>
      <c r="P452" s="3">
        <v>61</v>
      </c>
      <c r="Q452" s="3" t="s">
        <v>6</v>
      </c>
      <c r="R452" s="3">
        <v>26</v>
      </c>
      <c r="S452" s="9">
        <v>1</v>
      </c>
      <c r="T452" s="11">
        <v>5.2</v>
      </c>
      <c r="U452" s="13">
        <v>0</v>
      </c>
    </row>
    <row r="453" spans="1:21" x14ac:dyDescent="0.25">
      <c r="A453" s="3" t="s">
        <v>28</v>
      </c>
      <c r="B453" s="3" t="s">
        <v>92</v>
      </c>
      <c r="C453" s="3" t="s">
        <v>18</v>
      </c>
      <c r="D453" s="3">
        <v>2</v>
      </c>
      <c r="E453" s="3">
        <v>1</v>
      </c>
      <c r="K453" s="3">
        <v>1</v>
      </c>
      <c r="N453" s="3">
        <v>61</v>
      </c>
      <c r="O453" s="3" t="s">
        <v>20</v>
      </c>
      <c r="P453" s="3">
        <v>61</v>
      </c>
      <c r="Q453" s="3" t="s">
        <v>6</v>
      </c>
      <c r="R453" s="3">
        <v>26</v>
      </c>
      <c r="S453" s="9">
        <v>7.89</v>
      </c>
      <c r="T453" s="11">
        <v>46.87</v>
      </c>
      <c r="U453" s="13">
        <v>4.07</v>
      </c>
    </row>
    <row r="454" spans="1:21" x14ac:dyDescent="0.25">
      <c r="A454" s="3" t="s">
        <v>28</v>
      </c>
      <c r="B454" s="3" t="s">
        <v>92</v>
      </c>
      <c r="C454" s="3" t="s">
        <v>18</v>
      </c>
      <c r="D454" s="3">
        <v>2</v>
      </c>
      <c r="E454" s="3">
        <v>0</v>
      </c>
      <c r="K454" s="3">
        <v>1</v>
      </c>
      <c r="N454" s="3">
        <v>61</v>
      </c>
      <c r="O454" s="3" t="s">
        <v>20</v>
      </c>
      <c r="P454" s="3">
        <v>61</v>
      </c>
      <c r="Q454" s="3" t="s">
        <v>6</v>
      </c>
      <c r="R454" s="3">
        <v>26</v>
      </c>
      <c r="S454" s="9">
        <v>4.51</v>
      </c>
      <c r="T454" s="11">
        <v>0</v>
      </c>
      <c r="U454" s="13">
        <v>0</v>
      </c>
    </row>
    <row r="455" spans="1:21" x14ac:dyDescent="0.25">
      <c r="A455" s="3" t="s">
        <v>28</v>
      </c>
      <c r="B455" s="3" t="s">
        <v>92</v>
      </c>
      <c r="C455" s="3" t="s">
        <v>18</v>
      </c>
      <c r="D455" s="3">
        <v>2</v>
      </c>
      <c r="E455" s="3">
        <v>0</v>
      </c>
      <c r="K455" s="3">
        <v>1</v>
      </c>
      <c r="N455" s="3">
        <v>61</v>
      </c>
      <c r="O455" s="3" t="s">
        <v>20</v>
      </c>
      <c r="P455" s="3">
        <v>61</v>
      </c>
      <c r="Q455" s="3" t="s">
        <v>6</v>
      </c>
      <c r="R455" s="3">
        <v>26</v>
      </c>
      <c r="S455" s="9">
        <v>2.5999999999999996</v>
      </c>
      <c r="T455" s="11">
        <v>0</v>
      </c>
      <c r="U455" s="13">
        <v>0</v>
      </c>
    </row>
    <row r="456" spans="1:21" x14ac:dyDescent="0.25">
      <c r="A456" s="3" t="s">
        <v>28</v>
      </c>
      <c r="B456" s="3" t="s">
        <v>92</v>
      </c>
      <c r="C456" s="3" t="s">
        <v>16</v>
      </c>
      <c r="D456" s="3">
        <v>3</v>
      </c>
      <c r="E456" s="3">
        <v>1</v>
      </c>
      <c r="K456" s="3">
        <v>1</v>
      </c>
      <c r="N456" s="3">
        <v>61</v>
      </c>
      <c r="O456" s="3" t="s">
        <v>20</v>
      </c>
      <c r="P456" s="3">
        <v>61</v>
      </c>
      <c r="Q456" s="3" t="s">
        <v>6</v>
      </c>
      <c r="R456" s="3">
        <v>26</v>
      </c>
      <c r="S456" s="9">
        <v>6.02</v>
      </c>
      <c r="T456" s="11">
        <v>5.2</v>
      </c>
      <c r="U456" s="13">
        <v>9</v>
      </c>
    </row>
    <row r="457" spans="1:21" x14ac:dyDescent="0.25">
      <c r="A457" s="3" t="s">
        <v>28</v>
      </c>
      <c r="B457" s="3" t="s">
        <v>92</v>
      </c>
      <c r="C457" s="3" t="s">
        <v>19</v>
      </c>
      <c r="D457" s="3">
        <v>4</v>
      </c>
      <c r="E457" s="3">
        <v>1</v>
      </c>
      <c r="K457" s="3">
        <v>1</v>
      </c>
      <c r="N457" s="3">
        <v>61</v>
      </c>
      <c r="O457" s="3" t="s">
        <v>20</v>
      </c>
      <c r="P457" s="3">
        <v>61</v>
      </c>
      <c r="Q457" s="3" t="s">
        <v>6</v>
      </c>
      <c r="R457" s="3">
        <v>26</v>
      </c>
      <c r="S457" s="9">
        <v>6.38</v>
      </c>
      <c r="T457" s="11">
        <v>36.479999999999997</v>
      </c>
      <c r="U457" s="13">
        <v>12.61</v>
      </c>
    </row>
    <row r="458" spans="1:21" x14ac:dyDescent="0.25">
      <c r="A458" s="3" t="s">
        <v>28</v>
      </c>
      <c r="B458" s="3" t="s">
        <v>92</v>
      </c>
      <c r="C458" s="3" t="s">
        <v>18</v>
      </c>
      <c r="D458" s="3">
        <v>2</v>
      </c>
      <c r="E458" s="3">
        <v>0</v>
      </c>
      <c r="K458" s="3">
        <v>1</v>
      </c>
      <c r="N458" s="3">
        <v>61</v>
      </c>
      <c r="O458" s="3" t="s">
        <v>20</v>
      </c>
      <c r="P458" s="3">
        <v>61</v>
      </c>
      <c r="Q458" s="3" t="s">
        <v>6</v>
      </c>
      <c r="R458" s="3">
        <v>26</v>
      </c>
      <c r="S458" s="9">
        <v>4.3099999999999996</v>
      </c>
      <c r="T458" s="11">
        <v>8</v>
      </c>
      <c r="U458" s="13">
        <v>2.92</v>
      </c>
    </row>
    <row r="459" spans="1:21" x14ac:dyDescent="0.25">
      <c r="A459" s="3" t="s">
        <v>28</v>
      </c>
      <c r="B459" s="3" t="s">
        <v>92</v>
      </c>
      <c r="C459" s="3" t="s">
        <v>18</v>
      </c>
      <c r="D459" s="3">
        <v>2</v>
      </c>
      <c r="E459" s="3">
        <v>0</v>
      </c>
      <c r="K459" s="3">
        <v>1</v>
      </c>
      <c r="N459" s="3">
        <v>61</v>
      </c>
      <c r="O459" s="3" t="s">
        <v>20</v>
      </c>
      <c r="P459" s="3">
        <v>61</v>
      </c>
      <c r="Q459" s="3" t="s">
        <v>6</v>
      </c>
      <c r="R459" s="3">
        <v>26</v>
      </c>
      <c r="S459" s="9">
        <v>0</v>
      </c>
      <c r="T459" s="11">
        <v>0</v>
      </c>
      <c r="U459" s="13">
        <v>0</v>
      </c>
    </row>
    <row r="460" spans="1:21" x14ac:dyDescent="0.25">
      <c r="A460" s="3" t="s">
        <v>28</v>
      </c>
      <c r="B460" s="3" t="s">
        <v>92</v>
      </c>
      <c r="C460" s="3" t="s">
        <v>18</v>
      </c>
      <c r="D460" s="3">
        <v>2</v>
      </c>
      <c r="E460" s="3">
        <v>0</v>
      </c>
      <c r="K460" s="3">
        <v>1</v>
      </c>
      <c r="N460" s="3">
        <v>61</v>
      </c>
      <c r="O460" s="3" t="s">
        <v>20</v>
      </c>
      <c r="P460" s="3">
        <v>61</v>
      </c>
      <c r="Q460" s="3" t="s">
        <v>6</v>
      </c>
      <c r="R460" s="3">
        <v>26</v>
      </c>
      <c r="S460" s="9">
        <v>1</v>
      </c>
      <c r="T460" s="11">
        <v>0</v>
      </c>
      <c r="U460" s="13">
        <v>0</v>
      </c>
    </row>
    <row r="461" spans="1:21" x14ac:dyDescent="0.25">
      <c r="A461" s="3" t="s">
        <v>28</v>
      </c>
      <c r="B461" s="3" t="s">
        <v>92</v>
      </c>
      <c r="C461" s="3" t="s">
        <v>16</v>
      </c>
      <c r="D461" s="3">
        <v>3</v>
      </c>
      <c r="E461" s="3">
        <v>0</v>
      </c>
      <c r="K461" s="3">
        <v>1</v>
      </c>
      <c r="N461" s="3">
        <v>61</v>
      </c>
      <c r="O461" s="3" t="s">
        <v>20</v>
      </c>
      <c r="P461" s="3">
        <v>61</v>
      </c>
      <c r="Q461" s="3" t="s">
        <v>6</v>
      </c>
      <c r="R461" s="3">
        <v>26</v>
      </c>
      <c r="S461" s="9">
        <v>0</v>
      </c>
      <c r="T461" s="11">
        <v>0</v>
      </c>
      <c r="U461" s="13">
        <v>0</v>
      </c>
    </row>
    <row r="462" spans="1:21" x14ac:dyDescent="0.25">
      <c r="A462" s="3" t="s">
        <v>28</v>
      </c>
      <c r="B462" s="3" t="s">
        <v>92</v>
      </c>
      <c r="C462" s="3" t="s">
        <v>19</v>
      </c>
      <c r="D462" s="3">
        <v>4</v>
      </c>
      <c r="E462" s="3">
        <v>0</v>
      </c>
      <c r="K462" s="3">
        <v>1</v>
      </c>
      <c r="N462" s="3">
        <v>61</v>
      </c>
      <c r="O462" s="3" t="s">
        <v>20</v>
      </c>
      <c r="P462" s="3">
        <v>61</v>
      </c>
      <c r="Q462" s="3" t="s">
        <v>6</v>
      </c>
      <c r="R462" s="3">
        <v>26</v>
      </c>
      <c r="S462" s="9">
        <v>3.38</v>
      </c>
      <c r="T462" s="11">
        <v>5.2</v>
      </c>
      <c r="U462" s="13">
        <v>1</v>
      </c>
    </row>
    <row r="463" spans="1:21" x14ac:dyDescent="0.25">
      <c r="A463" s="3" t="s">
        <v>28</v>
      </c>
      <c r="B463" s="3" t="s">
        <v>92</v>
      </c>
      <c r="C463" s="3" t="s">
        <v>19</v>
      </c>
      <c r="D463" s="3">
        <v>4</v>
      </c>
      <c r="E463" s="3">
        <v>1</v>
      </c>
      <c r="K463" s="3">
        <v>1</v>
      </c>
      <c r="N463" s="3">
        <v>61</v>
      </c>
      <c r="O463" s="3" t="s">
        <v>20</v>
      </c>
      <c r="P463" s="3">
        <v>61</v>
      </c>
      <c r="Q463" s="3" t="s">
        <v>6</v>
      </c>
      <c r="R463" s="3">
        <v>26</v>
      </c>
      <c r="S463" s="9">
        <v>2.5199999999999996</v>
      </c>
      <c r="T463" s="11">
        <v>2.83</v>
      </c>
      <c r="U463" s="13">
        <v>3.7</v>
      </c>
    </row>
    <row r="464" spans="1:21" x14ac:dyDescent="0.25">
      <c r="A464" s="3" t="s">
        <v>28</v>
      </c>
      <c r="B464" s="3" t="s">
        <v>92</v>
      </c>
      <c r="C464" s="3" t="s">
        <v>19</v>
      </c>
      <c r="D464" s="3">
        <v>4</v>
      </c>
      <c r="E464" s="3">
        <v>0</v>
      </c>
      <c r="K464" s="3">
        <v>1</v>
      </c>
      <c r="N464" s="3">
        <v>61</v>
      </c>
      <c r="O464" s="3" t="s">
        <v>20</v>
      </c>
      <c r="P464" s="3">
        <v>61</v>
      </c>
      <c r="Q464" s="3" t="s">
        <v>6</v>
      </c>
      <c r="R464" s="3">
        <v>26</v>
      </c>
      <c r="S464" s="9">
        <v>0</v>
      </c>
      <c r="T464" s="11">
        <v>0</v>
      </c>
      <c r="U464" s="13">
        <v>0</v>
      </c>
    </row>
    <row r="465" spans="1:21" x14ac:dyDescent="0.25">
      <c r="A465" s="3" t="s">
        <v>28</v>
      </c>
      <c r="B465" s="3" t="s">
        <v>92</v>
      </c>
      <c r="C465" s="3" t="s">
        <v>16</v>
      </c>
      <c r="D465" s="3">
        <v>3</v>
      </c>
      <c r="E465" s="3">
        <v>0</v>
      </c>
      <c r="K465" s="3">
        <v>1</v>
      </c>
      <c r="N465" s="3">
        <v>61</v>
      </c>
      <c r="O465" s="3" t="s">
        <v>20</v>
      </c>
      <c r="P465" s="3">
        <v>61</v>
      </c>
      <c r="Q465" s="3" t="s">
        <v>6</v>
      </c>
      <c r="R465" s="3">
        <v>26</v>
      </c>
      <c r="S465" s="9">
        <v>5.55</v>
      </c>
      <c r="T465" s="11">
        <v>18.52</v>
      </c>
      <c r="U465" s="13">
        <v>3.58</v>
      </c>
    </row>
    <row r="466" spans="1:21" x14ac:dyDescent="0.25">
      <c r="A466" s="3" t="s">
        <v>28</v>
      </c>
      <c r="B466" s="3" t="s">
        <v>92</v>
      </c>
      <c r="C466" s="3" t="s">
        <v>18</v>
      </c>
      <c r="D466" s="3">
        <v>2</v>
      </c>
      <c r="E466" s="3">
        <v>0</v>
      </c>
      <c r="K466" s="3">
        <v>1</v>
      </c>
      <c r="N466" s="3">
        <v>61</v>
      </c>
      <c r="O466" s="3" t="s">
        <v>20</v>
      </c>
      <c r="P466" s="3">
        <v>61</v>
      </c>
      <c r="Q466" s="3" t="s">
        <v>6</v>
      </c>
      <c r="R466" s="3">
        <v>26</v>
      </c>
      <c r="S466" s="9">
        <v>5.66</v>
      </c>
      <c r="T466" s="11">
        <v>11.18</v>
      </c>
      <c r="U466" s="13">
        <v>5.7</v>
      </c>
    </row>
    <row r="467" spans="1:21" x14ac:dyDescent="0.25">
      <c r="A467" s="3" t="s">
        <v>28</v>
      </c>
      <c r="B467" s="3" t="s">
        <v>92</v>
      </c>
      <c r="C467" s="3" t="s">
        <v>18</v>
      </c>
      <c r="D467" s="3">
        <v>2</v>
      </c>
      <c r="E467" s="3">
        <v>0</v>
      </c>
      <c r="K467" s="3">
        <v>1</v>
      </c>
      <c r="N467" s="3">
        <v>61</v>
      </c>
      <c r="O467" s="3" t="s">
        <v>20</v>
      </c>
      <c r="P467" s="3">
        <v>61</v>
      </c>
      <c r="Q467" s="3" t="s">
        <v>6</v>
      </c>
      <c r="R467" s="3">
        <v>26</v>
      </c>
      <c r="S467" s="9">
        <v>0.5</v>
      </c>
      <c r="T467" s="11">
        <v>0</v>
      </c>
      <c r="U467" s="13">
        <v>0</v>
      </c>
    </row>
    <row r="468" spans="1:21" x14ac:dyDescent="0.25">
      <c r="A468" s="3" t="s">
        <v>28</v>
      </c>
      <c r="B468" s="3" t="s">
        <v>92</v>
      </c>
      <c r="C468" s="3" t="s">
        <v>16</v>
      </c>
      <c r="D468" s="3">
        <v>3</v>
      </c>
      <c r="E468" s="3">
        <v>0</v>
      </c>
      <c r="K468" s="3">
        <v>1</v>
      </c>
      <c r="N468" s="3">
        <v>61</v>
      </c>
      <c r="O468" s="3" t="s">
        <v>20</v>
      </c>
      <c r="P468" s="3">
        <v>61</v>
      </c>
      <c r="Q468" s="3" t="s">
        <v>6</v>
      </c>
      <c r="R468" s="3">
        <v>26</v>
      </c>
      <c r="S468" s="9">
        <v>0</v>
      </c>
      <c r="T468" s="11">
        <v>5.2</v>
      </c>
      <c r="U468" s="13">
        <v>3</v>
      </c>
    </row>
    <row r="469" spans="1:21" x14ac:dyDescent="0.25">
      <c r="A469" s="3" t="s">
        <v>28</v>
      </c>
      <c r="B469" s="3" t="s">
        <v>92</v>
      </c>
      <c r="C469" s="3" t="s">
        <v>18</v>
      </c>
      <c r="D469" s="3">
        <v>2</v>
      </c>
      <c r="E469" s="3">
        <v>0</v>
      </c>
      <c r="K469" s="3">
        <v>1</v>
      </c>
      <c r="N469" s="3">
        <v>61</v>
      </c>
      <c r="O469" s="3" t="s">
        <v>20</v>
      </c>
      <c r="P469" s="3">
        <v>61</v>
      </c>
      <c r="Q469" s="3" t="s">
        <v>6</v>
      </c>
      <c r="R469" s="3">
        <v>26</v>
      </c>
      <c r="S469" s="9">
        <v>3.0599999999999996</v>
      </c>
      <c r="T469" s="11">
        <v>8</v>
      </c>
      <c r="U469" s="13">
        <v>2.4</v>
      </c>
    </row>
    <row r="470" spans="1:21" x14ac:dyDescent="0.25">
      <c r="A470" s="3" t="s">
        <v>28</v>
      </c>
      <c r="B470" s="3" t="s">
        <v>92</v>
      </c>
      <c r="C470" s="3" t="s">
        <v>16</v>
      </c>
      <c r="D470" s="3">
        <v>3</v>
      </c>
      <c r="E470" s="3">
        <v>0</v>
      </c>
      <c r="K470" s="3">
        <v>1</v>
      </c>
      <c r="N470" s="3">
        <v>61</v>
      </c>
      <c r="O470" s="3" t="s">
        <v>20</v>
      </c>
      <c r="P470" s="3">
        <v>61</v>
      </c>
      <c r="Q470" s="3" t="s">
        <v>6</v>
      </c>
      <c r="R470" s="3">
        <v>26</v>
      </c>
      <c r="S470" s="9">
        <v>5.81</v>
      </c>
      <c r="T470" s="11">
        <v>1</v>
      </c>
      <c r="U470" s="13">
        <v>1</v>
      </c>
    </row>
    <row r="471" spans="1:21" x14ac:dyDescent="0.25">
      <c r="A471" s="3" t="s">
        <v>28</v>
      </c>
      <c r="B471" s="3" t="s">
        <v>92</v>
      </c>
      <c r="C471" s="3" t="s">
        <v>24</v>
      </c>
      <c r="D471" s="3">
        <v>1</v>
      </c>
      <c r="E471" s="3">
        <v>0</v>
      </c>
      <c r="K471" s="3">
        <v>1</v>
      </c>
      <c r="N471" s="3">
        <v>61</v>
      </c>
      <c r="O471" s="3" t="s">
        <v>20</v>
      </c>
      <c r="P471" s="3">
        <v>61</v>
      </c>
      <c r="Q471" s="3" t="s">
        <v>6</v>
      </c>
      <c r="R471" s="3">
        <v>26</v>
      </c>
      <c r="S471" s="9">
        <v>1</v>
      </c>
      <c r="T471" s="11">
        <v>8</v>
      </c>
      <c r="U471" s="13">
        <v>4.5</v>
      </c>
    </row>
    <row r="472" spans="1:21" x14ac:dyDescent="0.25">
      <c r="A472" s="3" t="s">
        <v>28</v>
      </c>
      <c r="B472" s="3" t="s">
        <v>92</v>
      </c>
      <c r="C472" s="3" t="s">
        <v>18</v>
      </c>
      <c r="D472" s="3">
        <v>2</v>
      </c>
      <c r="E472" s="3">
        <v>0</v>
      </c>
      <c r="K472" s="3">
        <v>1</v>
      </c>
      <c r="N472" s="3">
        <v>61</v>
      </c>
      <c r="O472" s="3" t="s">
        <v>20</v>
      </c>
      <c r="P472" s="3">
        <v>61</v>
      </c>
      <c r="Q472" s="3" t="s">
        <v>6</v>
      </c>
      <c r="R472" s="3">
        <v>26</v>
      </c>
      <c r="S472" s="9">
        <v>0.51</v>
      </c>
      <c r="T472" s="11">
        <v>1</v>
      </c>
      <c r="U472" s="13">
        <v>1</v>
      </c>
    </row>
    <row r="473" spans="1:21" x14ac:dyDescent="0.25">
      <c r="A473" s="3" t="s">
        <v>28</v>
      </c>
      <c r="B473" s="3" t="s">
        <v>92</v>
      </c>
      <c r="C473" s="3" t="s">
        <v>24</v>
      </c>
      <c r="D473" s="3">
        <v>1</v>
      </c>
      <c r="E473" s="3">
        <v>0</v>
      </c>
      <c r="K473" s="3">
        <v>1</v>
      </c>
      <c r="N473" s="3">
        <v>61</v>
      </c>
      <c r="O473" s="3" t="s">
        <v>20</v>
      </c>
      <c r="P473" s="3">
        <v>61</v>
      </c>
      <c r="Q473" s="3" t="s">
        <v>6</v>
      </c>
      <c r="R473" s="3">
        <v>26</v>
      </c>
      <c r="S473" s="9">
        <v>1</v>
      </c>
      <c r="T473" s="11">
        <v>8</v>
      </c>
      <c r="U473" s="13">
        <v>0.2</v>
      </c>
    </row>
    <row r="474" spans="1:21" x14ac:dyDescent="0.25">
      <c r="A474" s="3" t="s">
        <v>28</v>
      </c>
      <c r="B474" s="3" t="s">
        <v>92</v>
      </c>
      <c r="C474" s="3" t="s">
        <v>18</v>
      </c>
      <c r="D474" s="3">
        <v>2</v>
      </c>
      <c r="E474" s="3">
        <v>0</v>
      </c>
      <c r="K474" s="3">
        <v>1</v>
      </c>
      <c r="N474" s="3">
        <v>61</v>
      </c>
      <c r="O474" s="3" t="s">
        <v>20</v>
      </c>
      <c r="P474" s="3">
        <v>61</v>
      </c>
      <c r="Q474" s="3" t="s">
        <v>6</v>
      </c>
      <c r="R474" s="3">
        <v>26</v>
      </c>
      <c r="S474" s="9">
        <v>3.26</v>
      </c>
      <c r="T474" s="11">
        <v>2.83</v>
      </c>
      <c r="U474" s="13">
        <v>0.5</v>
      </c>
    </row>
    <row r="475" spans="1:21" x14ac:dyDescent="0.25">
      <c r="A475" s="3" t="s">
        <v>28</v>
      </c>
      <c r="B475" s="3" t="s">
        <v>92</v>
      </c>
      <c r="C475" s="3" t="s">
        <v>24</v>
      </c>
      <c r="D475" s="3">
        <v>1</v>
      </c>
      <c r="E475" s="3">
        <v>0</v>
      </c>
      <c r="K475" s="3">
        <v>1</v>
      </c>
      <c r="N475" s="3">
        <v>61</v>
      </c>
      <c r="O475" s="3" t="s">
        <v>20</v>
      </c>
      <c r="P475" s="3">
        <v>61</v>
      </c>
      <c r="Q475" s="3" t="s">
        <v>6</v>
      </c>
      <c r="R475" s="3">
        <v>26</v>
      </c>
      <c r="S475" s="9">
        <v>0.31</v>
      </c>
      <c r="T475" s="11">
        <v>1</v>
      </c>
      <c r="U475" s="13">
        <v>0</v>
      </c>
    </row>
    <row r="476" spans="1:21" x14ac:dyDescent="0.25">
      <c r="A476" s="3" t="s">
        <v>28</v>
      </c>
      <c r="B476" s="3" t="s">
        <v>92</v>
      </c>
      <c r="C476" s="3" t="s">
        <v>34</v>
      </c>
      <c r="D476" s="3">
        <v>5</v>
      </c>
      <c r="E476" s="3">
        <v>0</v>
      </c>
      <c r="K476" s="3">
        <v>1</v>
      </c>
      <c r="N476" s="3">
        <v>62</v>
      </c>
      <c r="O476" s="3" t="s">
        <v>21</v>
      </c>
      <c r="P476" s="3">
        <v>62</v>
      </c>
      <c r="Q476" s="3" t="s">
        <v>6</v>
      </c>
      <c r="R476" s="3">
        <v>26</v>
      </c>
      <c r="S476" s="9">
        <v>0</v>
      </c>
      <c r="T476" s="11">
        <v>0</v>
      </c>
      <c r="U476" s="13">
        <v>0</v>
      </c>
    </row>
    <row r="477" spans="1:21" x14ac:dyDescent="0.25">
      <c r="A477" s="3" t="s">
        <v>28</v>
      </c>
      <c r="B477" s="3" t="s">
        <v>92</v>
      </c>
      <c r="C477" s="3" t="s">
        <v>24</v>
      </c>
      <c r="D477" s="3">
        <v>1</v>
      </c>
      <c r="E477" s="3">
        <v>0</v>
      </c>
      <c r="K477" s="3">
        <v>1</v>
      </c>
      <c r="N477" s="3">
        <v>62</v>
      </c>
      <c r="O477" s="3" t="s">
        <v>21</v>
      </c>
      <c r="P477" s="3">
        <v>62</v>
      </c>
      <c r="Q477" s="3" t="s">
        <v>6</v>
      </c>
      <c r="R477" s="3">
        <v>26</v>
      </c>
      <c r="S477" s="9">
        <v>0</v>
      </c>
      <c r="T477" s="11">
        <v>0</v>
      </c>
      <c r="U477" s="13">
        <v>0</v>
      </c>
    </row>
    <row r="478" spans="1:21" x14ac:dyDescent="0.25">
      <c r="A478" s="3" t="s">
        <v>28</v>
      </c>
      <c r="B478" s="3" t="s">
        <v>92</v>
      </c>
      <c r="C478" s="3" t="s">
        <v>18</v>
      </c>
      <c r="D478" s="3">
        <v>2</v>
      </c>
      <c r="E478" s="3">
        <v>0</v>
      </c>
      <c r="K478" s="3">
        <v>1</v>
      </c>
      <c r="N478" s="3">
        <v>62</v>
      </c>
      <c r="O478" s="3" t="s">
        <v>21</v>
      </c>
      <c r="P478" s="3">
        <v>62</v>
      </c>
      <c r="Q478" s="3" t="s">
        <v>6</v>
      </c>
      <c r="R478" s="3">
        <v>26</v>
      </c>
      <c r="S478" s="9">
        <v>1</v>
      </c>
      <c r="T478" s="11">
        <v>0</v>
      </c>
      <c r="U478" s="13">
        <v>1</v>
      </c>
    </row>
    <row r="479" spans="1:21" x14ac:dyDescent="0.25">
      <c r="A479" s="3" t="s">
        <v>28</v>
      </c>
      <c r="B479" s="3" t="s">
        <v>92</v>
      </c>
      <c r="C479" s="3" t="s">
        <v>24</v>
      </c>
      <c r="D479" s="3">
        <v>1</v>
      </c>
      <c r="E479" s="3">
        <v>0</v>
      </c>
      <c r="K479" s="3">
        <v>1</v>
      </c>
      <c r="N479" s="3">
        <v>62</v>
      </c>
      <c r="O479" s="3" t="s">
        <v>21</v>
      </c>
      <c r="P479" s="3">
        <v>62</v>
      </c>
      <c r="Q479" s="3" t="s">
        <v>6</v>
      </c>
      <c r="R479" s="3">
        <v>26</v>
      </c>
      <c r="S479" s="9">
        <v>0</v>
      </c>
      <c r="T479" s="11">
        <v>2.83</v>
      </c>
      <c r="U479" s="13">
        <v>6.87</v>
      </c>
    </row>
    <row r="480" spans="1:21" x14ac:dyDescent="0.25">
      <c r="A480" s="3" t="s">
        <v>28</v>
      </c>
      <c r="B480" s="3" t="s">
        <v>92</v>
      </c>
      <c r="C480" s="3" t="s">
        <v>18</v>
      </c>
      <c r="D480" s="3">
        <v>2</v>
      </c>
      <c r="E480" s="3">
        <v>0</v>
      </c>
      <c r="K480" s="3">
        <v>1</v>
      </c>
      <c r="N480" s="3">
        <v>62</v>
      </c>
      <c r="O480" s="3" t="s">
        <v>21</v>
      </c>
      <c r="P480" s="3">
        <v>62</v>
      </c>
      <c r="Q480" s="3" t="s">
        <v>6</v>
      </c>
      <c r="R480" s="3">
        <v>26</v>
      </c>
      <c r="S480" s="9">
        <v>0</v>
      </c>
      <c r="T480" s="11">
        <v>0</v>
      </c>
      <c r="U480" s="13">
        <v>0</v>
      </c>
    </row>
    <row r="481" spans="1:21" x14ac:dyDescent="0.25">
      <c r="A481" s="3" t="s">
        <v>28</v>
      </c>
      <c r="B481" s="3" t="s">
        <v>92</v>
      </c>
      <c r="C481" s="3" t="s">
        <v>16</v>
      </c>
      <c r="D481" s="3">
        <v>3</v>
      </c>
      <c r="E481" s="3">
        <v>0</v>
      </c>
      <c r="K481" s="3">
        <v>1</v>
      </c>
      <c r="N481" s="3">
        <v>62</v>
      </c>
      <c r="O481" s="3" t="s">
        <v>21</v>
      </c>
      <c r="P481" s="3">
        <v>62</v>
      </c>
      <c r="Q481" s="3" t="s">
        <v>6</v>
      </c>
      <c r="R481" s="3">
        <v>26</v>
      </c>
      <c r="S481" s="9">
        <v>0</v>
      </c>
      <c r="T481" s="11">
        <v>0</v>
      </c>
      <c r="U481" s="13">
        <v>0</v>
      </c>
    </row>
    <row r="482" spans="1:21" x14ac:dyDescent="0.25">
      <c r="A482" s="3" t="s">
        <v>28</v>
      </c>
      <c r="B482" s="3" t="s">
        <v>92</v>
      </c>
      <c r="C482" s="3" t="s">
        <v>24</v>
      </c>
      <c r="D482" s="3">
        <v>1</v>
      </c>
      <c r="E482" s="3">
        <v>0</v>
      </c>
      <c r="K482" s="3">
        <v>1</v>
      </c>
      <c r="N482" s="3">
        <v>62</v>
      </c>
      <c r="O482" s="3" t="s">
        <v>21</v>
      </c>
      <c r="P482" s="3">
        <v>62</v>
      </c>
      <c r="Q482" s="3" t="s">
        <v>6</v>
      </c>
      <c r="R482" s="3">
        <v>26</v>
      </c>
      <c r="S482" s="9">
        <v>0</v>
      </c>
      <c r="T482" s="11">
        <v>2.83</v>
      </c>
      <c r="U482" s="13">
        <v>2.37</v>
      </c>
    </row>
    <row r="483" spans="1:21" x14ac:dyDescent="0.25">
      <c r="A483" s="3" t="s">
        <v>28</v>
      </c>
      <c r="B483" s="3" t="s">
        <v>92</v>
      </c>
      <c r="C483" s="3" t="s">
        <v>18</v>
      </c>
      <c r="D483" s="3">
        <v>2</v>
      </c>
      <c r="E483" s="3">
        <v>0</v>
      </c>
      <c r="K483" s="3">
        <v>1</v>
      </c>
      <c r="N483" s="3">
        <v>62</v>
      </c>
      <c r="O483" s="3" t="s">
        <v>21</v>
      </c>
      <c r="P483" s="3">
        <v>62</v>
      </c>
      <c r="Q483" s="3" t="s">
        <v>6</v>
      </c>
      <c r="R483" s="3">
        <v>26</v>
      </c>
      <c r="S483" s="9">
        <v>1.49</v>
      </c>
      <c r="T483" s="11">
        <v>2.83</v>
      </c>
      <c r="U483" s="13">
        <v>1.17</v>
      </c>
    </row>
    <row r="484" spans="1:21" x14ac:dyDescent="0.25">
      <c r="A484" s="3" t="s">
        <v>28</v>
      </c>
      <c r="B484" s="3" t="s">
        <v>92</v>
      </c>
      <c r="C484" s="3" t="s">
        <v>24</v>
      </c>
      <c r="D484" s="3">
        <v>1</v>
      </c>
      <c r="E484" s="3">
        <v>0</v>
      </c>
      <c r="K484" s="3">
        <v>1</v>
      </c>
      <c r="N484" s="3">
        <v>62</v>
      </c>
      <c r="O484" s="3" t="s">
        <v>21</v>
      </c>
      <c r="P484" s="3">
        <v>62</v>
      </c>
      <c r="Q484" s="3" t="s">
        <v>6</v>
      </c>
      <c r="R484" s="3">
        <v>26</v>
      </c>
      <c r="S484" s="9">
        <v>0</v>
      </c>
      <c r="T484" s="11">
        <v>0</v>
      </c>
      <c r="U484" s="13">
        <v>0</v>
      </c>
    </row>
    <row r="485" spans="1:21" x14ac:dyDescent="0.25">
      <c r="A485" s="3" t="s">
        <v>28</v>
      </c>
      <c r="B485" s="3" t="s">
        <v>92</v>
      </c>
      <c r="C485" s="3" t="s">
        <v>18</v>
      </c>
      <c r="D485" s="3">
        <v>2</v>
      </c>
      <c r="E485" s="3">
        <v>0</v>
      </c>
      <c r="K485" s="3">
        <v>1</v>
      </c>
      <c r="N485" s="3">
        <v>62</v>
      </c>
      <c r="O485" s="3" t="s">
        <v>21</v>
      </c>
      <c r="P485" s="3">
        <v>62</v>
      </c>
      <c r="Q485" s="3" t="s">
        <v>6</v>
      </c>
      <c r="R485" s="3">
        <v>26</v>
      </c>
      <c r="S485" s="9">
        <v>0</v>
      </c>
      <c r="T485" s="11">
        <v>0</v>
      </c>
      <c r="U485" s="13">
        <v>0</v>
      </c>
    </row>
    <row r="486" spans="1:21" x14ac:dyDescent="0.25">
      <c r="A486" s="3" t="s">
        <v>28</v>
      </c>
      <c r="B486" s="3" t="s">
        <v>92</v>
      </c>
      <c r="C486" s="3" t="s">
        <v>18</v>
      </c>
      <c r="D486" s="3">
        <v>2</v>
      </c>
      <c r="E486" s="3">
        <v>0</v>
      </c>
      <c r="K486" s="3">
        <v>1</v>
      </c>
      <c r="N486" s="3">
        <v>62</v>
      </c>
      <c r="O486" s="3" t="s">
        <v>21</v>
      </c>
      <c r="P486" s="3">
        <v>62</v>
      </c>
      <c r="Q486" s="3" t="s">
        <v>6</v>
      </c>
      <c r="R486" s="3">
        <v>26</v>
      </c>
      <c r="S486" s="9">
        <v>0</v>
      </c>
      <c r="T486" s="11">
        <v>0</v>
      </c>
      <c r="U486" s="13">
        <v>1</v>
      </c>
    </row>
    <row r="487" spans="1:21" x14ac:dyDescent="0.25">
      <c r="A487" s="3" t="s">
        <v>28</v>
      </c>
      <c r="B487" s="3" t="s">
        <v>92</v>
      </c>
      <c r="C487" s="3" t="s">
        <v>18</v>
      </c>
      <c r="D487" s="3">
        <v>2</v>
      </c>
      <c r="E487" s="3">
        <v>0</v>
      </c>
      <c r="K487" s="3">
        <v>1</v>
      </c>
      <c r="N487" s="3">
        <v>62</v>
      </c>
      <c r="O487" s="3" t="s">
        <v>21</v>
      </c>
      <c r="P487" s="3">
        <v>62</v>
      </c>
      <c r="Q487" s="3" t="s">
        <v>6</v>
      </c>
      <c r="R487" s="3">
        <v>26</v>
      </c>
      <c r="S487" s="9">
        <v>0</v>
      </c>
      <c r="T487" s="11">
        <v>0</v>
      </c>
      <c r="U487" s="13">
        <v>0</v>
      </c>
    </row>
    <row r="488" spans="1:21" x14ac:dyDescent="0.25">
      <c r="A488" s="3" t="s">
        <v>28</v>
      </c>
      <c r="B488" s="3" t="s">
        <v>92</v>
      </c>
      <c r="C488" s="3" t="s">
        <v>18</v>
      </c>
      <c r="D488" s="3">
        <v>2</v>
      </c>
      <c r="E488" s="3">
        <v>0</v>
      </c>
      <c r="K488" s="3">
        <v>1</v>
      </c>
      <c r="N488" s="3">
        <v>62</v>
      </c>
      <c r="O488" s="3" t="s">
        <v>21</v>
      </c>
      <c r="P488" s="3">
        <v>62</v>
      </c>
      <c r="Q488" s="3" t="s">
        <v>6</v>
      </c>
      <c r="R488" s="3">
        <v>26</v>
      </c>
      <c r="S488" s="9">
        <v>0</v>
      </c>
      <c r="T488" s="11">
        <v>0</v>
      </c>
      <c r="U488" s="13">
        <v>0</v>
      </c>
    </row>
    <row r="489" spans="1:21" x14ac:dyDescent="0.25">
      <c r="A489" s="3" t="s">
        <v>28</v>
      </c>
      <c r="B489" s="3" t="s">
        <v>92</v>
      </c>
      <c r="C489" s="3" t="s">
        <v>24</v>
      </c>
      <c r="D489" s="3">
        <v>1</v>
      </c>
      <c r="E489" s="3">
        <v>0</v>
      </c>
      <c r="K489" s="3">
        <v>1</v>
      </c>
      <c r="N489" s="3">
        <v>62</v>
      </c>
      <c r="O489" s="3" t="s">
        <v>21</v>
      </c>
      <c r="P489" s="3">
        <v>62</v>
      </c>
      <c r="Q489" s="3" t="s">
        <v>6</v>
      </c>
      <c r="R489" s="3">
        <v>26</v>
      </c>
      <c r="S489" s="9">
        <v>1</v>
      </c>
      <c r="T489" s="11">
        <v>1</v>
      </c>
      <c r="U489" s="13">
        <v>0</v>
      </c>
    </row>
    <row r="490" spans="1:21" x14ac:dyDescent="0.25">
      <c r="A490" s="3" t="s">
        <v>28</v>
      </c>
      <c r="B490" s="3" t="s">
        <v>92</v>
      </c>
      <c r="C490" s="3" t="s">
        <v>19</v>
      </c>
      <c r="D490" s="3">
        <v>4</v>
      </c>
      <c r="E490" s="3">
        <v>0</v>
      </c>
      <c r="K490" s="3">
        <v>1</v>
      </c>
      <c r="N490" s="3">
        <v>62</v>
      </c>
      <c r="O490" s="3" t="s">
        <v>21</v>
      </c>
      <c r="P490" s="3">
        <v>62</v>
      </c>
      <c r="Q490" s="3" t="s">
        <v>6</v>
      </c>
      <c r="R490" s="3">
        <v>26</v>
      </c>
      <c r="S490" s="9">
        <v>2.82</v>
      </c>
      <c r="T490" s="11">
        <v>18.52</v>
      </c>
      <c r="U490" s="13">
        <v>0</v>
      </c>
    </row>
    <row r="491" spans="1:21" x14ac:dyDescent="0.25">
      <c r="A491" s="3" t="s">
        <v>28</v>
      </c>
      <c r="B491" s="3" t="s">
        <v>92</v>
      </c>
      <c r="C491" s="3" t="s">
        <v>19</v>
      </c>
      <c r="D491" s="3">
        <v>4</v>
      </c>
      <c r="E491" s="3">
        <v>1</v>
      </c>
      <c r="K491" s="3">
        <v>1</v>
      </c>
      <c r="N491" s="3">
        <v>62</v>
      </c>
      <c r="O491" s="3" t="s">
        <v>21</v>
      </c>
      <c r="P491" s="3">
        <v>62</v>
      </c>
      <c r="Q491" s="3" t="s">
        <v>6</v>
      </c>
      <c r="R491" s="3">
        <v>26</v>
      </c>
      <c r="S491" s="9">
        <v>6.9399999999999995</v>
      </c>
      <c r="T491" s="11">
        <v>18.52</v>
      </c>
      <c r="U491" s="13">
        <v>3.66</v>
      </c>
    </row>
    <row r="492" spans="1:21" x14ac:dyDescent="0.25">
      <c r="A492" s="3" t="s">
        <v>28</v>
      </c>
      <c r="B492" s="3" t="s">
        <v>92</v>
      </c>
      <c r="C492" s="3" t="s">
        <v>24</v>
      </c>
      <c r="D492" s="3">
        <v>1</v>
      </c>
      <c r="E492" s="3">
        <v>0</v>
      </c>
      <c r="K492" s="3">
        <v>1</v>
      </c>
      <c r="N492" s="3">
        <v>62</v>
      </c>
      <c r="O492" s="3" t="s">
        <v>21</v>
      </c>
      <c r="P492" s="3">
        <v>62</v>
      </c>
      <c r="Q492" s="3" t="s">
        <v>6</v>
      </c>
      <c r="R492" s="3">
        <v>26</v>
      </c>
      <c r="S492" s="9">
        <v>1</v>
      </c>
      <c r="T492" s="11">
        <v>5.2</v>
      </c>
      <c r="U492" s="13">
        <v>2</v>
      </c>
    </row>
    <row r="493" spans="1:21" x14ac:dyDescent="0.25">
      <c r="A493" s="3" t="s">
        <v>28</v>
      </c>
      <c r="B493" s="3" t="s">
        <v>92</v>
      </c>
      <c r="C493" s="3" t="s">
        <v>24</v>
      </c>
      <c r="D493" s="3">
        <v>1</v>
      </c>
      <c r="E493" s="3">
        <v>0</v>
      </c>
      <c r="K493" s="3">
        <v>1</v>
      </c>
      <c r="N493" s="3">
        <v>62</v>
      </c>
      <c r="O493" s="3" t="s">
        <v>21</v>
      </c>
      <c r="P493" s="3">
        <v>62</v>
      </c>
      <c r="Q493" s="3" t="s">
        <v>6</v>
      </c>
      <c r="R493" s="3">
        <v>26</v>
      </c>
      <c r="S493" s="9">
        <v>1</v>
      </c>
      <c r="T493" s="11">
        <v>0</v>
      </c>
      <c r="U493" s="13">
        <v>1.84</v>
      </c>
    </row>
    <row r="494" spans="1:21" x14ac:dyDescent="0.25">
      <c r="A494" s="3" t="s">
        <v>28</v>
      </c>
      <c r="B494" s="3" t="s">
        <v>92</v>
      </c>
      <c r="C494" s="3" t="s">
        <v>19</v>
      </c>
      <c r="D494" s="3">
        <v>4</v>
      </c>
      <c r="E494" s="3">
        <v>1</v>
      </c>
      <c r="K494" s="3">
        <v>1</v>
      </c>
      <c r="N494" s="3">
        <v>62</v>
      </c>
      <c r="O494" s="3" t="s">
        <v>21</v>
      </c>
      <c r="P494" s="3">
        <v>62</v>
      </c>
      <c r="Q494" s="3" t="s">
        <v>6</v>
      </c>
      <c r="R494" s="3">
        <v>26</v>
      </c>
      <c r="S494" s="9">
        <v>6.84</v>
      </c>
      <c r="T494" s="11">
        <v>36.479999999999997</v>
      </c>
      <c r="U494" s="13">
        <v>5.66</v>
      </c>
    </row>
    <row r="495" spans="1:21" x14ac:dyDescent="0.25">
      <c r="A495" s="3" t="s">
        <v>28</v>
      </c>
      <c r="B495" s="3" t="s">
        <v>92</v>
      </c>
      <c r="C495" s="3" t="s">
        <v>18</v>
      </c>
      <c r="D495" s="3">
        <v>2</v>
      </c>
      <c r="E495" s="3">
        <v>0</v>
      </c>
      <c r="K495" s="3">
        <v>1</v>
      </c>
      <c r="N495" s="3">
        <v>62</v>
      </c>
      <c r="O495" s="3" t="s">
        <v>21</v>
      </c>
      <c r="P495" s="3">
        <v>62</v>
      </c>
      <c r="Q495" s="3" t="s">
        <v>6</v>
      </c>
      <c r="R495" s="3">
        <v>26</v>
      </c>
      <c r="S495" s="9">
        <v>6.85</v>
      </c>
      <c r="T495" s="11">
        <v>8</v>
      </c>
      <c r="U495" s="13">
        <v>1.58</v>
      </c>
    </row>
    <row r="496" spans="1:21" x14ac:dyDescent="0.25">
      <c r="A496" s="3" t="s">
        <v>28</v>
      </c>
      <c r="B496" s="3" t="s">
        <v>92</v>
      </c>
      <c r="C496" s="3" t="s">
        <v>18</v>
      </c>
      <c r="D496" s="3">
        <v>2</v>
      </c>
      <c r="E496" s="3">
        <v>0</v>
      </c>
      <c r="K496" s="3">
        <v>1</v>
      </c>
      <c r="N496" s="3">
        <v>62</v>
      </c>
      <c r="O496" s="3" t="s">
        <v>21</v>
      </c>
      <c r="P496" s="3">
        <v>62</v>
      </c>
      <c r="Q496" s="3" t="s">
        <v>6</v>
      </c>
      <c r="R496" s="3">
        <v>26</v>
      </c>
      <c r="S496" s="9">
        <v>2.2199999999999998</v>
      </c>
      <c r="T496" s="11">
        <v>0</v>
      </c>
      <c r="U496" s="13">
        <v>0.5</v>
      </c>
    </row>
    <row r="497" spans="1:21" x14ac:dyDescent="0.25">
      <c r="A497" s="3" t="s">
        <v>28</v>
      </c>
      <c r="B497" s="3" t="s">
        <v>92</v>
      </c>
      <c r="C497" s="3" t="s">
        <v>19</v>
      </c>
      <c r="D497" s="3">
        <v>4</v>
      </c>
      <c r="E497" s="3">
        <v>1</v>
      </c>
      <c r="K497" s="3">
        <v>1</v>
      </c>
      <c r="N497" s="3">
        <v>62</v>
      </c>
      <c r="O497" s="3" t="s">
        <v>21</v>
      </c>
      <c r="P497" s="3">
        <v>62</v>
      </c>
      <c r="Q497" s="3" t="s">
        <v>6</v>
      </c>
      <c r="R497" s="3">
        <v>26</v>
      </c>
      <c r="S497" s="9">
        <v>4.46</v>
      </c>
      <c r="T497" s="11">
        <v>11.18</v>
      </c>
      <c r="U497" s="13">
        <v>4</v>
      </c>
    </row>
    <row r="498" spans="1:21" x14ac:dyDescent="0.25">
      <c r="A498" s="3" t="s">
        <v>28</v>
      </c>
      <c r="B498" s="3" t="s">
        <v>92</v>
      </c>
      <c r="C498" s="3" t="s">
        <v>18</v>
      </c>
      <c r="D498" s="3">
        <v>2</v>
      </c>
      <c r="E498" s="3">
        <v>0</v>
      </c>
      <c r="K498" s="3">
        <v>1</v>
      </c>
      <c r="N498" s="3">
        <v>62</v>
      </c>
      <c r="O498" s="3" t="s">
        <v>21</v>
      </c>
      <c r="P498" s="3">
        <v>62</v>
      </c>
      <c r="Q498" s="3" t="s">
        <v>6</v>
      </c>
      <c r="R498" s="3">
        <v>26</v>
      </c>
      <c r="S498" s="9">
        <v>2.82</v>
      </c>
      <c r="T498" s="11">
        <v>2.83</v>
      </c>
      <c r="U498" s="13">
        <v>2.89</v>
      </c>
    </row>
    <row r="499" spans="1:21" x14ac:dyDescent="0.25">
      <c r="A499" s="3" t="s">
        <v>28</v>
      </c>
      <c r="B499" s="3" t="s">
        <v>92</v>
      </c>
      <c r="C499" s="3" t="s">
        <v>18</v>
      </c>
      <c r="D499" s="3">
        <v>2</v>
      </c>
      <c r="E499" s="3">
        <v>0</v>
      </c>
      <c r="K499" s="3">
        <v>1</v>
      </c>
      <c r="N499" s="3">
        <v>62</v>
      </c>
      <c r="O499" s="3" t="s">
        <v>21</v>
      </c>
      <c r="P499" s="3">
        <v>62</v>
      </c>
      <c r="Q499" s="3" t="s">
        <v>6</v>
      </c>
      <c r="R499" s="3">
        <v>26</v>
      </c>
      <c r="S499" s="9">
        <v>3.73</v>
      </c>
      <c r="T499" s="11">
        <v>1</v>
      </c>
      <c r="U499" s="13">
        <v>0</v>
      </c>
    </row>
    <row r="500" spans="1:21" x14ac:dyDescent="0.25">
      <c r="A500" s="3" t="s">
        <v>28</v>
      </c>
      <c r="B500" s="3" t="s">
        <v>92</v>
      </c>
      <c r="C500" s="3" t="s">
        <v>19</v>
      </c>
      <c r="D500" s="3">
        <v>4</v>
      </c>
      <c r="E500" s="3">
        <v>1</v>
      </c>
      <c r="K500" s="3">
        <v>1</v>
      </c>
      <c r="N500" s="3">
        <v>62</v>
      </c>
      <c r="O500" s="3" t="s">
        <v>21</v>
      </c>
      <c r="P500" s="3">
        <v>62</v>
      </c>
      <c r="Q500" s="3" t="s">
        <v>6</v>
      </c>
      <c r="R500" s="3">
        <v>26</v>
      </c>
      <c r="S500" s="9">
        <v>4.54</v>
      </c>
      <c r="T500" s="11">
        <v>18.52</v>
      </c>
      <c r="U500" s="13">
        <v>2.67</v>
      </c>
    </row>
    <row r="501" spans="1:21" x14ac:dyDescent="0.25">
      <c r="A501" s="3" t="s">
        <v>28</v>
      </c>
      <c r="B501" s="3" t="s">
        <v>92</v>
      </c>
      <c r="C501" s="3" t="s">
        <v>19</v>
      </c>
      <c r="D501" s="3">
        <v>4</v>
      </c>
      <c r="E501" s="3">
        <v>1</v>
      </c>
      <c r="K501" s="3">
        <v>1</v>
      </c>
      <c r="N501" s="3">
        <v>62</v>
      </c>
      <c r="O501" s="3" t="s">
        <v>21</v>
      </c>
      <c r="P501" s="3">
        <v>62</v>
      </c>
      <c r="Q501" s="3" t="s">
        <v>6</v>
      </c>
      <c r="R501" s="3">
        <v>26</v>
      </c>
      <c r="S501" s="9">
        <v>2.0099999999999998</v>
      </c>
      <c r="T501" s="11">
        <v>22.63</v>
      </c>
      <c r="U501" s="13">
        <v>0</v>
      </c>
    </row>
    <row r="502" spans="1:21" x14ac:dyDescent="0.25">
      <c r="A502" s="3" t="s">
        <v>28</v>
      </c>
      <c r="B502" s="3" t="s">
        <v>92</v>
      </c>
      <c r="C502" s="3" t="s">
        <v>18</v>
      </c>
      <c r="D502" s="3">
        <v>2</v>
      </c>
      <c r="E502" s="3">
        <v>0</v>
      </c>
      <c r="K502" s="3">
        <v>1</v>
      </c>
      <c r="N502" s="3">
        <v>62</v>
      </c>
      <c r="O502" s="3" t="s">
        <v>21</v>
      </c>
      <c r="P502" s="3">
        <v>62</v>
      </c>
      <c r="Q502" s="3" t="s">
        <v>6</v>
      </c>
      <c r="R502" s="3">
        <v>26</v>
      </c>
      <c r="S502" s="9">
        <v>1</v>
      </c>
      <c r="T502" s="11">
        <v>2.83</v>
      </c>
      <c r="U502" s="13">
        <v>1</v>
      </c>
    </row>
    <row r="503" spans="1:21" x14ac:dyDescent="0.25">
      <c r="A503" s="3" t="s">
        <v>28</v>
      </c>
      <c r="B503" s="3" t="s">
        <v>92</v>
      </c>
      <c r="C503" s="3" t="s">
        <v>18</v>
      </c>
      <c r="D503" s="3">
        <v>2</v>
      </c>
      <c r="E503" s="3">
        <v>0</v>
      </c>
      <c r="K503" s="3">
        <v>1</v>
      </c>
      <c r="N503" s="3">
        <v>62</v>
      </c>
      <c r="O503" s="3" t="s">
        <v>21</v>
      </c>
      <c r="P503" s="3">
        <v>62</v>
      </c>
      <c r="Q503" s="3" t="s">
        <v>6</v>
      </c>
      <c r="R503" s="3">
        <v>26</v>
      </c>
      <c r="S503" s="9">
        <v>5.91</v>
      </c>
      <c r="T503" s="11">
        <v>2.83</v>
      </c>
      <c r="U503" s="13">
        <v>1</v>
      </c>
    </row>
    <row r="504" spans="1:21" x14ac:dyDescent="0.25">
      <c r="A504" s="3" t="s">
        <v>28</v>
      </c>
      <c r="B504" s="3" t="s">
        <v>92</v>
      </c>
      <c r="C504" s="3" t="s">
        <v>18</v>
      </c>
      <c r="D504" s="3">
        <v>2</v>
      </c>
      <c r="E504" s="3">
        <v>0</v>
      </c>
      <c r="K504" s="3">
        <v>1</v>
      </c>
      <c r="N504" s="3">
        <v>62</v>
      </c>
      <c r="O504" s="3" t="s">
        <v>21</v>
      </c>
      <c r="P504" s="3">
        <v>62</v>
      </c>
      <c r="Q504" s="3" t="s">
        <v>6</v>
      </c>
      <c r="R504" s="3">
        <v>26</v>
      </c>
      <c r="S504" s="9">
        <v>1</v>
      </c>
      <c r="T504" s="11">
        <v>0</v>
      </c>
      <c r="U504" s="13">
        <v>1</v>
      </c>
    </row>
    <row r="505" spans="1:21" x14ac:dyDescent="0.25">
      <c r="A505" s="3" t="s">
        <v>28</v>
      </c>
      <c r="B505" s="3" t="s">
        <v>92</v>
      </c>
      <c r="C505" s="3" t="s">
        <v>16</v>
      </c>
      <c r="D505" s="3">
        <v>3</v>
      </c>
      <c r="E505" s="3">
        <v>0</v>
      </c>
      <c r="K505" s="3">
        <v>1</v>
      </c>
      <c r="N505" s="3">
        <v>62</v>
      </c>
      <c r="O505" s="3" t="s">
        <v>21</v>
      </c>
      <c r="P505" s="3">
        <v>62</v>
      </c>
      <c r="Q505" s="3" t="s">
        <v>6</v>
      </c>
      <c r="R505" s="3">
        <v>26</v>
      </c>
      <c r="S505" s="9">
        <v>4</v>
      </c>
      <c r="T505" s="11">
        <v>8</v>
      </c>
      <c r="U505" s="13">
        <v>4.83</v>
      </c>
    </row>
    <row r="506" spans="1:21" x14ac:dyDescent="0.25">
      <c r="A506" s="3" t="s">
        <v>28</v>
      </c>
      <c r="B506" s="3" t="s">
        <v>92</v>
      </c>
      <c r="C506" s="3" t="s">
        <v>16</v>
      </c>
      <c r="D506" s="3">
        <v>3</v>
      </c>
      <c r="E506" s="3">
        <v>0</v>
      </c>
      <c r="K506" s="3">
        <v>1</v>
      </c>
      <c r="N506" s="3">
        <v>62</v>
      </c>
      <c r="O506" s="3" t="s">
        <v>21</v>
      </c>
      <c r="P506" s="3">
        <v>62</v>
      </c>
      <c r="Q506" s="3" t="s">
        <v>6</v>
      </c>
      <c r="R506" s="3">
        <v>26</v>
      </c>
      <c r="S506" s="9">
        <v>5</v>
      </c>
      <c r="T506" s="11">
        <v>2.83</v>
      </c>
      <c r="U506" s="13">
        <v>0</v>
      </c>
    </row>
    <row r="507" spans="1:21" x14ac:dyDescent="0.25">
      <c r="A507" s="3" t="s">
        <v>28</v>
      </c>
      <c r="B507" s="3" t="s">
        <v>92</v>
      </c>
      <c r="C507" s="3" t="s">
        <v>18</v>
      </c>
      <c r="D507" s="3">
        <v>2</v>
      </c>
      <c r="E507" s="3">
        <v>0</v>
      </c>
      <c r="K507" s="3">
        <v>1</v>
      </c>
      <c r="N507" s="3">
        <v>62</v>
      </c>
      <c r="O507" s="3" t="s">
        <v>21</v>
      </c>
      <c r="P507" s="3">
        <v>62</v>
      </c>
      <c r="Q507" s="3" t="s">
        <v>6</v>
      </c>
      <c r="R507" s="3">
        <v>26</v>
      </c>
      <c r="S507" s="9">
        <v>5.22</v>
      </c>
      <c r="T507" s="11">
        <v>14.7</v>
      </c>
      <c r="U507" s="13">
        <v>9.0299999999999994</v>
      </c>
    </row>
    <row r="508" spans="1:21" x14ac:dyDescent="0.25">
      <c r="A508" s="3" t="s">
        <v>28</v>
      </c>
      <c r="B508" s="3" t="s">
        <v>92</v>
      </c>
      <c r="C508" s="3" t="s">
        <v>18</v>
      </c>
      <c r="D508" s="3">
        <v>2</v>
      </c>
      <c r="E508" s="3">
        <v>0</v>
      </c>
      <c r="K508" s="3">
        <v>1</v>
      </c>
      <c r="N508" s="3">
        <v>62</v>
      </c>
      <c r="O508" s="3" t="s">
        <v>21</v>
      </c>
      <c r="P508" s="3">
        <v>62</v>
      </c>
      <c r="Q508" s="3" t="s">
        <v>6</v>
      </c>
      <c r="R508" s="3">
        <v>26</v>
      </c>
      <c r="S508" s="9">
        <v>1.78</v>
      </c>
      <c r="T508" s="11">
        <v>0</v>
      </c>
      <c r="U508" s="13">
        <v>4</v>
      </c>
    </row>
    <row r="509" spans="1:21" x14ac:dyDescent="0.25">
      <c r="A509" s="3" t="s">
        <v>28</v>
      </c>
      <c r="B509" s="3" t="s">
        <v>92</v>
      </c>
      <c r="C509" s="3" t="s">
        <v>16</v>
      </c>
      <c r="D509" s="3">
        <v>3</v>
      </c>
      <c r="E509" s="3">
        <v>0</v>
      </c>
      <c r="K509" s="3">
        <v>1</v>
      </c>
      <c r="N509" s="3">
        <v>62</v>
      </c>
      <c r="O509" s="3" t="s">
        <v>21</v>
      </c>
      <c r="P509" s="3">
        <v>62</v>
      </c>
      <c r="Q509" s="3" t="s">
        <v>6</v>
      </c>
      <c r="R509" s="3">
        <v>26</v>
      </c>
      <c r="S509" s="9">
        <v>5.74</v>
      </c>
      <c r="T509" s="11">
        <v>2.83</v>
      </c>
      <c r="U509" s="13">
        <v>4.5</v>
      </c>
    </row>
    <row r="510" spans="1:21" x14ac:dyDescent="0.25">
      <c r="A510" s="3" t="s">
        <v>28</v>
      </c>
      <c r="B510" s="3" t="s">
        <v>92</v>
      </c>
      <c r="C510" s="3" t="s">
        <v>18</v>
      </c>
      <c r="D510" s="3">
        <v>2</v>
      </c>
      <c r="E510" s="3">
        <v>0</v>
      </c>
      <c r="K510" s="3">
        <v>1</v>
      </c>
      <c r="N510" s="3">
        <v>62</v>
      </c>
      <c r="O510" s="3" t="s">
        <v>21</v>
      </c>
      <c r="P510" s="3">
        <v>62</v>
      </c>
      <c r="Q510" s="3" t="s">
        <v>6</v>
      </c>
      <c r="R510" s="3">
        <v>26</v>
      </c>
      <c r="S510" s="9">
        <v>0.69000000000000006</v>
      </c>
      <c r="T510" s="11">
        <v>0</v>
      </c>
      <c r="U510" s="13">
        <v>0</v>
      </c>
    </row>
    <row r="511" spans="1:21" x14ac:dyDescent="0.25">
      <c r="A511" s="3" t="s">
        <v>28</v>
      </c>
      <c r="B511" s="3" t="s">
        <v>92</v>
      </c>
      <c r="C511" s="3" t="s">
        <v>18</v>
      </c>
      <c r="D511" s="3">
        <v>2</v>
      </c>
      <c r="E511" s="3">
        <v>0</v>
      </c>
      <c r="K511" s="3">
        <v>1</v>
      </c>
      <c r="N511" s="3">
        <v>62</v>
      </c>
      <c r="O511" s="3" t="s">
        <v>21</v>
      </c>
      <c r="P511" s="3">
        <v>62</v>
      </c>
      <c r="Q511" s="3" t="s">
        <v>6</v>
      </c>
      <c r="R511" s="3">
        <v>26</v>
      </c>
      <c r="S511" s="9">
        <v>7.55</v>
      </c>
      <c r="T511" s="11">
        <v>18.52</v>
      </c>
      <c r="U511" s="13">
        <v>3.5</v>
      </c>
    </row>
    <row r="512" spans="1:21" x14ac:dyDescent="0.25">
      <c r="A512" s="3" t="s">
        <v>28</v>
      </c>
      <c r="B512" s="3" t="s">
        <v>92</v>
      </c>
      <c r="C512" s="3" t="s">
        <v>18</v>
      </c>
      <c r="D512" s="3">
        <v>2</v>
      </c>
      <c r="E512" s="3">
        <v>0</v>
      </c>
      <c r="K512" s="3">
        <v>1</v>
      </c>
      <c r="N512" s="3">
        <v>62</v>
      </c>
      <c r="O512" s="3" t="s">
        <v>21</v>
      </c>
      <c r="P512" s="3">
        <v>62</v>
      </c>
      <c r="Q512" s="3" t="s">
        <v>6</v>
      </c>
      <c r="R512" s="3">
        <v>26</v>
      </c>
      <c r="S512" s="9">
        <v>1.78</v>
      </c>
      <c r="T512" s="11">
        <v>0</v>
      </c>
      <c r="U512" s="13">
        <v>4</v>
      </c>
    </row>
    <row r="513" spans="1:21" x14ac:dyDescent="0.25">
      <c r="A513" s="3" t="s">
        <v>28</v>
      </c>
      <c r="B513" s="3" t="s">
        <v>92</v>
      </c>
      <c r="C513" s="3" t="s">
        <v>19</v>
      </c>
      <c r="D513" s="3">
        <v>4</v>
      </c>
      <c r="K513" s="3">
        <v>1</v>
      </c>
      <c r="N513" s="3">
        <v>62</v>
      </c>
      <c r="O513" s="3" t="s">
        <v>21</v>
      </c>
      <c r="P513" s="3">
        <v>62</v>
      </c>
      <c r="Q513" s="3" t="s">
        <v>6</v>
      </c>
      <c r="R513" s="3">
        <v>26</v>
      </c>
      <c r="S513" s="9">
        <v>4.63</v>
      </c>
      <c r="T513" s="11">
        <v>22.63</v>
      </c>
      <c r="U513" s="13">
        <v>0</v>
      </c>
    </row>
    <row r="514" spans="1:21" x14ac:dyDescent="0.25">
      <c r="A514" s="3" t="s">
        <v>28</v>
      </c>
      <c r="B514" s="3" t="s">
        <v>92</v>
      </c>
      <c r="C514" s="3" t="s">
        <v>19</v>
      </c>
      <c r="D514" s="3">
        <v>4</v>
      </c>
      <c r="E514" s="3">
        <v>1</v>
      </c>
      <c r="K514" s="3">
        <v>1</v>
      </c>
      <c r="N514" s="3">
        <v>62</v>
      </c>
      <c r="O514" s="3" t="s">
        <v>21</v>
      </c>
      <c r="P514" s="3">
        <v>62</v>
      </c>
      <c r="Q514" s="3" t="s">
        <v>6</v>
      </c>
      <c r="R514" s="3">
        <v>26</v>
      </c>
      <c r="S514" s="9">
        <v>3.05</v>
      </c>
      <c r="T514" s="11">
        <v>14.7</v>
      </c>
      <c r="U514" s="13">
        <v>0</v>
      </c>
    </row>
    <row r="515" spans="1:21" x14ac:dyDescent="0.25">
      <c r="A515" s="3" t="s">
        <v>28</v>
      </c>
      <c r="B515" s="3" t="s">
        <v>92</v>
      </c>
      <c r="C515" s="3" t="s">
        <v>19</v>
      </c>
      <c r="D515" s="3">
        <v>4</v>
      </c>
      <c r="E515" s="3">
        <v>0</v>
      </c>
      <c r="K515" s="3">
        <v>1</v>
      </c>
      <c r="N515" s="3">
        <v>62</v>
      </c>
      <c r="O515" s="3" t="s">
        <v>21</v>
      </c>
      <c r="P515" s="3">
        <v>62</v>
      </c>
      <c r="Q515" s="3" t="s">
        <v>6</v>
      </c>
      <c r="R515" s="3">
        <v>26</v>
      </c>
      <c r="S515" s="9">
        <v>3.44</v>
      </c>
      <c r="T515" s="11">
        <v>11.18</v>
      </c>
      <c r="U515" s="13">
        <v>6</v>
      </c>
    </row>
    <row r="516" spans="1:21" x14ac:dyDescent="0.25">
      <c r="A516" s="3" t="s">
        <v>28</v>
      </c>
      <c r="B516" s="3" t="s">
        <v>92</v>
      </c>
      <c r="C516" s="3" t="s">
        <v>19</v>
      </c>
      <c r="D516" s="3">
        <v>4</v>
      </c>
      <c r="E516" s="3">
        <v>1</v>
      </c>
      <c r="K516" s="3">
        <v>1</v>
      </c>
      <c r="N516" s="3">
        <v>62</v>
      </c>
      <c r="O516" s="3" t="s">
        <v>21</v>
      </c>
      <c r="P516" s="3">
        <v>62</v>
      </c>
      <c r="Q516" s="3" t="s">
        <v>6</v>
      </c>
      <c r="R516" s="3">
        <v>26</v>
      </c>
      <c r="S516" s="9">
        <v>4.62</v>
      </c>
      <c r="T516" s="11">
        <v>18.52</v>
      </c>
      <c r="U516" s="13">
        <v>2.5</v>
      </c>
    </row>
    <row r="517" spans="1:21" x14ac:dyDescent="0.25">
      <c r="A517" s="3" t="s">
        <v>28</v>
      </c>
      <c r="B517" s="3" t="s">
        <v>92</v>
      </c>
      <c r="C517" s="3" t="s">
        <v>16</v>
      </c>
      <c r="D517" s="3">
        <v>3</v>
      </c>
      <c r="E517" s="3">
        <v>0</v>
      </c>
      <c r="K517" s="3">
        <v>1</v>
      </c>
      <c r="N517" s="3">
        <v>62</v>
      </c>
      <c r="O517" s="3" t="s">
        <v>21</v>
      </c>
      <c r="P517" s="3">
        <v>62</v>
      </c>
      <c r="Q517" s="3" t="s">
        <v>6</v>
      </c>
      <c r="R517" s="3">
        <v>26</v>
      </c>
      <c r="S517" s="9">
        <v>4.95</v>
      </c>
      <c r="T517" s="11">
        <v>8</v>
      </c>
      <c r="U517" s="13">
        <v>0</v>
      </c>
    </row>
    <row r="518" spans="1:21" x14ac:dyDescent="0.25">
      <c r="A518" s="3" t="s">
        <v>28</v>
      </c>
      <c r="B518" s="3" t="s">
        <v>92</v>
      </c>
      <c r="C518" s="3" t="s">
        <v>18</v>
      </c>
      <c r="D518" s="3">
        <v>2</v>
      </c>
      <c r="E518" s="3">
        <v>0</v>
      </c>
      <c r="K518" s="3">
        <v>1</v>
      </c>
      <c r="N518" s="3">
        <v>62</v>
      </c>
      <c r="O518" s="3" t="s">
        <v>21</v>
      </c>
      <c r="P518" s="3">
        <v>62</v>
      </c>
      <c r="Q518" s="3" t="s">
        <v>6</v>
      </c>
      <c r="R518" s="3">
        <v>26</v>
      </c>
      <c r="S518" s="9">
        <v>4.72</v>
      </c>
      <c r="T518" s="11">
        <v>2.83</v>
      </c>
      <c r="U518" s="13">
        <v>3</v>
      </c>
    </row>
    <row r="519" spans="1:21" x14ac:dyDescent="0.25">
      <c r="A519" s="3" t="s">
        <v>28</v>
      </c>
      <c r="B519" s="3" t="s">
        <v>92</v>
      </c>
      <c r="C519" s="3" t="s">
        <v>18</v>
      </c>
      <c r="D519" s="3">
        <v>2</v>
      </c>
      <c r="E519" s="3">
        <v>0</v>
      </c>
      <c r="K519" s="3">
        <v>1</v>
      </c>
      <c r="N519" s="3">
        <v>62</v>
      </c>
      <c r="O519" s="3" t="s">
        <v>21</v>
      </c>
      <c r="P519" s="3">
        <v>62</v>
      </c>
      <c r="Q519" s="3" t="s">
        <v>6</v>
      </c>
      <c r="R519" s="3">
        <v>26</v>
      </c>
      <c r="S519" s="9">
        <v>5.0699999999999994</v>
      </c>
      <c r="T519" s="11">
        <v>8</v>
      </c>
      <c r="U519" s="13">
        <v>1.92</v>
      </c>
    </row>
    <row r="520" spans="1:21" x14ac:dyDescent="0.25">
      <c r="A520" s="3" t="s">
        <v>28</v>
      </c>
      <c r="B520" s="3" t="s">
        <v>92</v>
      </c>
      <c r="C520" s="3" t="s">
        <v>18</v>
      </c>
      <c r="D520" s="3">
        <v>2</v>
      </c>
      <c r="E520" s="3">
        <v>0</v>
      </c>
      <c r="K520" s="3">
        <v>1</v>
      </c>
      <c r="N520" s="3">
        <v>62</v>
      </c>
      <c r="O520" s="3" t="s">
        <v>21</v>
      </c>
      <c r="P520" s="3">
        <v>62</v>
      </c>
      <c r="Q520" s="3" t="s">
        <v>6</v>
      </c>
      <c r="R520" s="3">
        <v>26</v>
      </c>
      <c r="S520" s="9">
        <v>0</v>
      </c>
      <c r="T520" s="11">
        <v>0</v>
      </c>
      <c r="U520" s="13">
        <v>0</v>
      </c>
    </row>
    <row r="521" spans="1:21" x14ac:dyDescent="0.25">
      <c r="A521" s="3" t="s">
        <v>28</v>
      </c>
      <c r="B521" s="3" t="s">
        <v>92</v>
      </c>
      <c r="C521" s="3" t="s">
        <v>19</v>
      </c>
      <c r="D521" s="3">
        <v>4</v>
      </c>
      <c r="E521" s="3">
        <v>1</v>
      </c>
      <c r="K521" s="3">
        <v>1</v>
      </c>
      <c r="N521" s="3">
        <v>62</v>
      </c>
      <c r="O521" s="3" t="s">
        <v>21</v>
      </c>
      <c r="P521" s="3">
        <v>62</v>
      </c>
      <c r="Q521" s="3" t="s">
        <v>6</v>
      </c>
      <c r="R521" s="3">
        <v>26</v>
      </c>
      <c r="S521" s="9">
        <v>0</v>
      </c>
      <c r="T521" s="11">
        <v>0</v>
      </c>
      <c r="U521" s="13">
        <v>12.69</v>
      </c>
    </row>
    <row r="522" spans="1:21" x14ac:dyDescent="0.25">
      <c r="A522" s="3" t="s">
        <v>28</v>
      </c>
      <c r="B522" s="3" t="s">
        <v>92</v>
      </c>
      <c r="C522" s="3" t="s">
        <v>18</v>
      </c>
      <c r="D522" s="3">
        <v>2</v>
      </c>
      <c r="E522" s="3">
        <v>0</v>
      </c>
      <c r="K522" s="3">
        <v>1</v>
      </c>
      <c r="N522" s="3">
        <v>62</v>
      </c>
      <c r="O522" s="3" t="s">
        <v>21</v>
      </c>
      <c r="P522" s="3">
        <v>62</v>
      </c>
      <c r="Q522" s="3" t="s">
        <v>6</v>
      </c>
      <c r="R522" s="3">
        <v>26</v>
      </c>
      <c r="S522" s="9">
        <v>0</v>
      </c>
      <c r="T522" s="11">
        <v>0</v>
      </c>
      <c r="U522" s="13">
        <v>0</v>
      </c>
    </row>
    <row r="523" spans="1:21" x14ac:dyDescent="0.25">
      <c r="A523" s="3" t="s">
        <v>28</v>
      </c>
      <c r="B523" s="3" t="s">
        <v>92</v>
      </c>
      <c r="C523" s="3" t="s">
        <v>16</v>
      </c>
      <c r="D523" s="3">
        <v>3</v>
      </c>
      <c r="E523" s="3">
        <v>0</v>
      </c>
      <c r="K523" s="3">
        <v>1</v>
      </c>
      <c r="N523" s="3">
        <v>62</v>
      </c>
      <c r="O523" s="3" t="s">
        <v>21</v>
      </c>
      <c r="P523" s="3">
        <v>62</v>
      </c>
      <c r="Q523" s="3" t="s">
        <v>6</v>
      </c>
      <c r="R523" s="3">
        <v>26</v>
      </c>
      <c r="S523" s="9">
        <v>3.55</v>
      </c>
      <c r="T523" s="11">
        <v>1</v>
      </c>
      <c r="U523" s="13">
        <v>0</v>
      </c>
    </row>
    <row r="524" spans="1:21" x14ac:dyDescent="0.25">
      <c r="A524" s="3" t="s">
        <v>28</v>
      </c>
      <c r="B524" s="3" t="s">
        <v>92</v>
      </c>
      <c r="C524" s="3" t="s">
        <v>18</v>
      </c>
      <c r="D524" s="3">
        <v>2</v>
      </c>
      <c r="E524" s="3">
        <v>0</v>
      </c>
      <c r="K524" s="3">
        <v>1</v>
      </c>
      <c r="N524" s="3">
        <v>62</v>
      </c>
      <c r="O524" s="3" t="s">
        <v>21</v>
      </c>
      <c r="P524" s="3">
        <v>62</v>
      </c>
      <c r="Q524" s="3" t="s">
        <v>6</v>
      </c>
      <c r="R524" s="3">
        <v>26</v>
      </c>
      <c r="S524" s="9">
        <v>1.27</v>
      </c>
      <c r="T524" s="11">
        <v>8</v>
      </c>
      <c r="U524" s="13">
        <v>1</v>
      </c>
    </row>
    <row r="525" spans="1:21" x14ac:dyDescent="0.25">
      <c r="A525" s="3" t="s">
        <v>28</v>
      </c>
      <c r="B525" s="3" t="s">
        <v>92</v>
      </c>
      <c r="C525" s="3" t="s">
        <v>24</v>
      </c>
      <c r="D525" s="3">
        <v>1</v>
      </c>
      <c r="E525" s="3">
        <v>0</v>
      </c>
      <c r="K525" s="3">
        <v>1</v>
      </c>
      <c r="N525" s="3">
        <v>62</v>
      </c>
      <c r="O525" s="3" t="s">
        <v>21</v>
      </c>
      <c r="P525" s="3">
        <v>62</v>
      </c>
      <c r="Q525" s="3" t="s">
        <v>6</v>
      </c>
      <c r="R525" s="3">
        <v>26</v>
      </c>
      <c r="S525" s="9">
        <v>2.0199999999999996</v>
      </c>
      <c r="T525" s="11">
        <v>1</v>
      </c>
      <c r="U525" s="13">
        <v>0</v>
      </c>
    </row>
    <row r="526" spans="1:21" x14ac:dyDescent="0.25">
      <c r="A526" s="3" t="s">
        <v>28</v>
      </c>
      <c r="B526" s="3" t="s">
        <v>92</v>
      </c>
      <c r="C526" s="3" t="s">
        <v>24</v>
      </c>
      <c r="D526" s="3">
        <v>1</v>
      </c>
      <c r="E526" s="3">
        <v>0</v>
      </c>
      <c r="K526" s="3">
        <v>1</v>
      </c>
      <c r="N526" s="3">
        <v>62</v>
      </c>
      <c r="O526" s="3" t="s">
        <v>21</v>
      </c>
      <c r="P526" s="3">
        <v>62</v>
      </c>
      <c r="Q526" s="3" t="s">
        <v>6</v>
      </c>
      <c r="R526" s="3">
        <v>26</v>
      </c>
      <c r="S526" s="9">
        <v>5.16</v>
      </c>
      <c r="T526" s="11">
        <v>2.83</v>
      </c>
      <c r="U526" s="13">
        <v>4.2</v>
      </c>
    </row>
    <row r="527" spans="1:21" x14ac:dyDescent="0.25">
      <c r="A527" s="3" t="s">
        <v>28</v>
      </c>
      <c r="B527" s="3" t="s">
        <v>92</v>
      </c>
      <c r="C527" s="3" t="s">
        <v>16</v>
      </c>
      <c r="D527" s="3">
        <v>3</v>
      </c>
      <c r="E527" s="3">
        <v>0</v>
      </c>
      <c r="K527" s="3">
        <v>1</v>
      </c>
      <c r="N527" s="3">
        <v>62</v>
      </c>
      <c r="O527" s="3" t="s">
        <v>21</v>
      </c>
      <c r="P527" s="3">
        <v>62</v>
      </c>
      <c r="Q527" s="3" t="s">
        <v>6</v>
      </c>
      <c r="R527" s="3">
        <v>26</v>
      </c>
      <c r="S527" s="9">
        <v>5.2799999999999994</v>
      </c>
      <c r="T527" s="11">
        <v>1</v>
      </c>
      <c r="U527" s="13">
        <v>1.5</v>
      </c>
    </row>
    <row r="528" spans="1:21" x14ac:dyDescent="0.25">
      <c r="A528" s="3" t="s">
        <v>28</v>
      </c>
      <c r="B528" s="3" t="s">
        <v>92</v>
      </c>
      <c r="C528" s="3" t="s">
        <v>19</v>
      </c>
      <c r="D528" s="3">
        <v>4</v>
      </c>
      <c r="E528" s="3">
        <v>0</v>
      </c>
      <c r="K528" s="3">
        <v>1</v>
      </c>
      <c r="N528" s="3">
        <v>62</v>
      </c>
      <c r="O528" s="3" t="s">
        <v>21</v>
      </c>
      <c r="P528" s="3">
        <v>62</v>
      </c>
      <c r="Q528" s="3" t="s">
        <v>6</v>
      </c>
      <c r="R528" s="3">
        <v>26</v>
      </c>
      <c r="S528" s="9">
        <v>4.16</v>
      </c>
      <c r="T528" s="11">
        <v>14.7</v>
      </c>
      <c r="U528" s="13">
        <v>2</v>
      </c>
    </row>
    <row r="529" spans="1:21" x14ac:dyDescent="0.25">
      <c r="A529" s="3" t="s">
        <v>28</v>
      </c>
      <c r="B529" s="3" t="s">
        <v>92</v>
      </c>
      <c r="C529" s="3" t="s">
        <v>16</v>
      </c>
      <c r="D529" s="3">
        <v>3</v>
      </c>
      <c r="E529" s="3">
        <v>0</v>
      </c>
      <c r="K529" s="3">
        <v>1</v>
      </c>
      <c r="N529" s="3">
        <v>62</v>
      </c>
      <c r="O529" s="3" t="s">
        <v>21</v>
      </c>
      <c r="P529" s="3">
        <v>62</v>
      </c>
      <c r="Q529" s="3" t="s">
        <v>6</v>
      </c>
      <c r="R529" s="3">
        <v>26</v>
      </c>
      <c r="S529" s="9">
        <v>5.81</v>
      </c>
      <c r="T529" s="11">
        <v>5.2</v>
      </c>
      <c r="U529" s="13">
        <v>6.99</v>
      </c>
    </row>
    <row r="530" spans="1:21" x14ac:dyDescent="0.25">
      <c r="A530" s="3" t="s">
        <v>28</v>
      </c>
      <c r="B530" s="3" t="s">
        <v>92</v>
      </c>
      <c r="C530" s="3" t="s">
        <v>18</v>
      </c>
      <c r="D530" s="3">
        <v>2</v>
      </c>
      <c r="E530" s="3">
        <v>0</v>
      </c>
      <c r="K530" s="3">
        <v>1</v>
      </c>
      <c r="N530" s="3">
        <v>62</v>
      </c>
      <c r="O530" s="3" t="s">
        <v>21</v>
      </c>
      <c r="P530" s="3">
        <v>62</v>
      </c>
      <c r="Q530" s="3" t="s">
        <v>6</v>
      </c>
      <c r="R530" s="3">
        <v>26</v>
      </c>
      <c r="S530" s="9">
        <v>2.8299999999999996</v>
      </c>
      <c r="T530" s="11">
        <v>0</v>
      </c>
      <c r="U530" s="13">
        <v>1</v>
      </c>
    </row>
    <row r="531" spans="1:21" x14ac:dyDescent="0.25">
      <c r="A531" s="3" t="s">
        <v>28</v>
      </c>
      <c r="B531" s="3" t="s">
        <v>92</v>
      </c>
      <c r="C531" s="3" t="s">
        <v>19</v>
      </c>
      <c r="D531" s="3">
        <v>4</v>
      </c>
      <c r="E531" s="3">
        <v>1</v>
      </c>
      <c r="K531" s="3">
        <v>1</v>
      </c>
      <c r="N531" s="3">
        <v>62</v>
      </c>
      <c r="O531" s="3" t="s">
        <v>21</v>
      </c>
      <c r="P531" s="3">
        <v>62</v>
      </c>
      <c r="Q531" s="3" t="s">
        <v>6</v>
      </c>
      <c r="R531" s="3">
        <v>26</v>
      </c>
      <c r="S531" s="9">
        <v>4.47</v>
      </c>
      <c r="T531" s="11">
        <v>11.18</v>
      </c>
      <c r="U531" s="13">
        <v>1.33</v>
      </c>
    </row>
    <row r="532" spans="1:21" x14ac:dyDescent="0.25">
      <c r="A532" s="3" t="s">
        <v>28</v>
      </c>
      <c r="B532" s="3" t="s">
        <v>92</v>
      </c>
      <c r="C532" s="3" t="s">
        <v>24</v>
      </c>
      <c r="D532" s="3">
        <v>1</v>
      </c>
      <c r="E532" s="3">
        <v>0</v>
      </c>
      <c r="K532" s="3">
        <v>1</v>
      </c>
      <c r="N532" s="3">
        <v>62</v>
      </c>
      <c r="O532" s="3" t="s">
        <v>21</v>
      </c>
      <c r="P532" s="3">
        <v>62</v>
      </c>
      <c r="Q532" s="3" t="s">
        <v>6</v>
      </c>
      <c r="R532" s="3">
        <v>26</v>
      </c>
      <c r="S532" s="9">
        <v>0.26</v>
      </c>
      <c r="T532" s="11">
        <v>0</v>
      </c>
      <c r="U532" s="13">
        <v>0</v>
      </c>
    </row>
    <row r="533" spans="1:21" x14ac:dyDescent="0.25">
      <c r="A533" s="3" t="s">
        <v>28</v>
      </c>
      <c r="B533" s="3" t="s">
        <v>92</v>
      </c>
      <c r="C533" s="3" t="s">
        <v>18</v>
      </c>
      <c r="D533" s="3">
        <v>2</v>
      </c>
      <c r="E533" s="3">
        <v>0</v>
      </c>
      <c r="K533" s="3">
        <v>1</v>
      </c>
      <c r="N533" s="3">
        <v>62</v>
      </c>
      <c r="O533" s="3" t="s">
        <v>21</v>
      </c>
      <c r="P533" s="3">
        <v>62</v>
      </c>
      <c r="Q533" s="3" t="s">
        <v>6</v>
      </c>
      <c r="R533" s="3">
        <v>26</v>
      </c>
      <c r="S533" s="9">
        <v>0</v>
      </c>
      <c r="T533" s="11">
        <v>0</v>
      </c>
      <c r="U533" s="13">
        <v>0</v>
      </c>
    </row>
    <row r="534" spans="1:21" x14ac:dyDescent="0.25">
      <c r="A534" s="3" t="s">
        <v>28</v>
      </c>
      <c r="B534" s="3" t="s">
        <v>92</v>
      </c>
      <c r="C534" s="3" t="s">
        <v>18</v>
      </c>
      <c r="D534" s="3">
        <v>2</v>
      </c>
      <c r="E534" s="3">
        <v>0</v>
      </c>
      <c r="K534" s="3">
        <v>1</v>
      </c>
      <c r="N534" s="3">
        <v>62</v>
      </c>
      <c r="O534" s="3" t="s">
        <v>21</v>
      </c>
      <c r="P534" s="3">
        <v>62</v>
      </c>
      <c r="Q534" s="3" t="s">
        <v>6</v>
      </c>
      <c r="R534" s="3">
        <v>26</v>
      </c>
      <c r="S534" s="9">
        <v>2.0399999999999996</v>
      </c>
      <c r="T534" s="11">
        <v>0</v>
      </c>
      <c r="U534" s="13">
        <v>0</v>
      </c>
    </row>
    <row r="535" spans="1:21" x14ac:dyDescent="0.25">
      <c r="A535" s="3" t="s">
        <v>28</v>
      </c>
      <c r="B535" s="3" t="s">
        <v>92</v>
      </c>
      <c r="C535" s="3" t="s">
        <v>19</v>
      </c>
      <c r="D535" s="3">
        <v>4</v>
      </c>
      <c r="E535" s="3">
        <v>1</v>
      </c>
      <c r="H535" s="3">
        <v>1</v>
      </c>
      <c r="N535" s="3">
        <v>49</v>
      </c>
      <c r="O535" s="3" t="s">
        <v>3</v>
      </c>
      <c r="P535" s="3">
        <v>49</v>
      </c>
      <c r="Q535" s="3" t="s">
        <v>3</v>
      </c>
      <c r="R535" s="3">
        <v>21</v>
      </c>
      <c r="S535" s="9">
        <v>3.78</v>
      </c>
      <c r="T535" s="11">
        <v>18.52</v>
      </c>
      <c r="U535" s="13">
        <v>10.24</v>
      </c>
    </row>
    <row r="536" spans="1:21" x14ac:dyDescent="0.25">
      <c r="A536" s="3" t="s">
        <v>28</v>
      </c>
      <c r="B536" s="3" t="s">
        <v>92</v>
      </c>
      <c r="C536" s="3" t="s">
        <v>18</v>
      </c>
      <c r="D536" s="3">
        <v>2</v>
      </c>
      <c r="E536" s="3">
        <v>0</v>
      </c>
      <c r="H536" s="3">
        <v>1</v>
      </c>
      <c r="N536" s="3">
        <v>49</v>
      </c>
      <c r="O536" s="3" t="s">
        <v>3</v>
      </c>
      <c r="P536" s="3">
        <v>49</v>
      </c>
      <c r="Q536" s="3" t="s">
        <v>3</v>
      </c>
      <c r="R536" s="3">
        <v>21</v>
      </c>
      <c r="S536" s="9">
        <v>1</v>
      </c>
      <c r="T536" s="11">
        <v>1</v>
      </c>
      <c r="U536" s="13">
        <v>2</v>
      </c>
    </row>
    <row r="537" spans="1:21" x14ac:dyDescent="0.25">
      <c r="A537" s="3" t="s">
        <v>28</v>
      </c>
      <c r="B537" s="3" t="s">
        <v>92</v>
      </c>
      <c r="C537" s="3" t="s">
        <v>18</v>
      </c>
      <c r="D537" s="3">
        <v>2</v>
      </c>
      <c r="E537" s="3">
        <v>0</v>
      </c>
      <c r="H537" s="3">
        <v>1</v>
      </c>
      <c r="N537" s="3">
        <v>49</v>
      </c>
      <c r="O537" s="3" t="s">
        <v>3</v>
      </c>
      <c r="P537" s="3">
        <v>49</v>
      </c>
      <c r="Q537" s="3" t="s">
        <v>3</v>
      </c>
      <c r="R537" s="3">
        <v>21</v>
      </c>
      <c r="S537" s="9">
        <v>1</v>
      </c>
      <c r="T537" s="11">
        <v>0</v>
      </c>
      <c r="U537" s="13">
        <v>0</v>
      </c>
    </row>
    <row r="538" spans="1:21" x14ac:dyDescent="0.25">
      <c r="A538" s="3" t="s">
        <v>28</v>
      </c>
      <c r="B538" s="3" t="s">
        <v>92</v>
      </c>
      <c r="C538" s="3" t="s">
        <v>19</v>
      </c>
      <c r="D538" s="3">
        <v>4</v>
      </c>
      <c r="E538" s="3">
        <v>0</v>
      </c>
      <c r="H538" s="3">
        <v>1</v>
      </c>
      <c r="N538" s="3">
        <v>49</v>
      </c>
      <c r="O538" s="3" t="s">
        <v>3</v>
      </c>
      <c r="P538" s="3">
        <v>49</v>
      </c>
      <c r="Q538" s="3" t="s">
        <v>3</v>
      </c>
      <c r="R538" s="3">
        <v>21</v>
      </c>
      <c r="S538" s="9">
        <v>2.2699999999999996</v>
      </c>
      <c r="T538" s="11">
        <v>5.2</v>
      </c>
      <c r="U538" s="13">
        <v>8</v>
      </c>
    </row>
    <row r="539" spans="1:21" x14ac:dyDescent="0.25">
      <c r="A539" s="3" t="s">
        <v>28</v>
      </c>
      <c r="B539" s="3" t="s">
        <v>92</v>
      </c>
      <c r="C539" s="3" t="s">
        <v>19</v>
      </c>
      <c r="D539" s="3">
        <v>4</v>
      </c>
      <c r="E539" s="3">
        <v>0</v>
      </c>
      <c r="H539" s="3">
        <v>1</v>
      </c>
      <c r="N539" s="3">
        <v>49</v>
      </c>
      <c r="O539" s="3" t="s">
        <v>3</v>
      </c>
      <c r="P539" s="3">
        <v>49</v>
      </c>
      <c r="Q539" s="3" t="s">
        <v>3</v>
      </c>
      <c r="R539" s="3">
        <v>21</v>
      </c>
      <c r="S539" s="9">
        <v>15.41</v>
      </c>
      <c r="T539" s="11">
        <v>36.479999999999997</v>
      </c>
      <c r="U539" s="13">
        <v>6.32</v>
      </c>
    </row>
    <row r="540" spans="1:21" x14ac:dyDescent="0.25">
      <c r="A540" s="3" t="s">
        <v>28</v>
      </c>
      <c r="B540" s="3" t="s">
        <v>92</v>
      </c>
      <c r="C540" s="3" t="s">
        <v>24</v>
      </c>
      <c r="D540" s="3">
        <v>1</v>
      </c>
      <c r="E540" s="3">
        <v>0</v>
      </c>
      <c r="H540" s="3">
        <v>1</v>
      </c>
      <c r="N540" s="3">
        <v>49</v>
      </c>
      <c r="O540" s="3" t="s">
        <v>3</v>
      </c>
      <c r="P540" s="3">
        <v>49</v>
      </c>
      <c r="Q540" s="3" t="s">
        <v>3</v>
      </c>
      <c r="R540" s="3">
        <v>21</v>
      </c>
      <c r="S540" s="9">
        <v>1</v>
      </c>
      <c r="T540" s="11">
        <v>2.83</v>
      </c>
      <c r="U540" s="13">
        <v>0</v>
      </c>
    </row>
    <row r="541" spans="1:21" x14ac:dyDescent="0.25">
      <c r="A541" s="3" t="s">
        <v>28</v>
      </c>
      <c r="B541" s="3" t="s">
        <v>92</v>
      </c>
      <c r="C541" s="3" t="s">
        <v>18</v>
      </c>
      <c r="D541" s="3">
        <v>2</v>
      </c>
      <c r="E541" s="3">
        <v>0</v>
      </c>
      <c r="H541" s="3">
        <v>1</v>
      </c>
      <c r="N541" s="3">
        <v>49</v>
      </c>
      <c r="O541" s="3" t="s">
        <v>3</v>
      </c>
      <c r="P541" s="3">
        <v>49</v>
      </c>
      <c r="Q541" s="3" t="s">
        <v>3</v>
      </c>
      <c r="R541" s="3">
        <v>21</v>
      </c>
      <c r="S541" s="9">
        <v>5.51</v>
      </c>
      <c r="T541" s="11">
        <v>11.18</v>
      </c>
      <c r="U541" s="13">
        <v>3.1900000000000004</v>
      </c>
    </row>
    <row r="542" spans="1:21" x14ac:dyDescent="0.25">
      <c r="A542" s="3" t="s">
        <v>28</v>
      </c>
      <c r="B542" s="3" t="s">
        <v>92</v>
      </c>
      <c r="C542" s="3" t="s">
        <v>18</v>
      </c>
      <c r="D542" s="3">
        <v>2</v>
      </c>
      <c r="E542" s="3">
        <v>0</v>
      </c>
      <c r="H542" s="3">
        <v>1</v>
      </c>
      <c r="N542" s="3">
        <v>49</v>
      </c>
      <c r="O542" s="3" t="s">
        <v>3</v>
      </c>
      <c r="P542" s="3">
        <v>49</v>
      </c>
      <c r="Q542" s="3" t="s">
        <v>3</v>
      </c>
      <c r="R542" s="3">
        <v>21</v>
      </c>
      <c r="S542" s="9">
        <v>3.21</v>
      </c>
      <c r="T542" s="11">
        <v>18.52</v>
      </c>
      <c r="U542" s="13">
        <v>3.32</v>
      </c>
    </row>
    <row r="543" spans="1:21" x14ac:dyDescent="0.25">
      <c r="A543" s="3" t="s">
        <v>28</v>
      </c>
      <c r="B543" s="3" t="s">
        <v>92</v>
      </c>
      <c r="C543" s="3" t="s">
        <v>16</v>
      </c>
      <c r="D543" s="3">
        <v>3</v>
      </c>
      <c r="E543" s="3">
        <v>0</v>
      </c>
      <c r="H543" s="3">
        <v>1</v>
      </c>
      <c r="N543" s="3">
        <v>49</v>
      </c>
      <c r="O543" s="3" t="s">
        <v>3</v>
      </c>
      <c r="P543" s="3">
        <v>49</v>
      </c>
      <c r="Q543" s="3" t="s">
        <v>3</v>
      </c>
      <c r="R543" s="3">
        <v>21</v>
      </c>
      <c r="S543" s="9">
        <v>1</v>
      </c>
      <c r="T543" s="11">
        <v>22.63</v>
      </c>
      <c r="U543" s="13">
        <v>0</v>
      </c>
    </row>
    <row r="544" spans="1:21" x14ac:dyDescent="0.25">
      <c r="A544" s="3" t="s">
        <v>28</v>
      </c>
      <c r="B544" s="3" t="s">
        <v>92</v>
      </c>
      <c r="C544" s="3" t="s">
        <v>16</v>
      </c>
      <c r="D544" s="3">
        <v>3</v>
      </c>
      <c r="E544" s="3">
        <v>0</v>
      </c>
      <c r="H544" s="3">
        <v>1</v>
      </c>
      <c r="N544" s="3">
        <v>49</v>
      </c>
      <c r="O544" s="3" t="s">
        <v>3</v>
      </c>
      <c r="P544" s="3">
        <v>49</v>
      </c>
      <c r="Q544" s="3" t="s">
        <v>3</v>
      </c>
      <c r="R544" s="3">
        <v>21</v>
      </c>
      <c r="S544" s="9">
        <v>5.42</v>
      </c>
      <c r="T544" s="11">
        <v>22.63</v>
      </c>
      <c r="U544" s="13">
        <v>10</v>
      </c>
    </row>
    <row r="545" spans="1:21" x14ac:dyDescent="0.25">
      <c r="A545" s="3" t="s">
        <v>28</v>
      </c>
      <c r="B545" s="3" t="s">
        <v>92</v>
      </c>
      <c r="C545" s="3" t="s">
        <v>16</v>
      </c>
      <c r="D545" s="3">
        <v>3</v>
      </c>
      <c r="E545" s="3">
        <v>0</v>
      </c>
      <c r="H545" s="3">
        <v>1</v>
      </c>
      <c r="N545" s="3">
        <v>49</v>
      </c>
      <c r="O545" s="3" t="s">
        <v>3</v>
      </c>
      <c r="P545" s="3">
        <v>49</v>
      </c>
      <c r="Q545" s="3" t="s">
        <v>3</v>
      </c>
      <c r="R545" s="3">
        <v>21</v>
      </c>
      <c r="S545" s="9">
        <v>11.08</v>
      </c>
      <c r="T545" s="11">
        <v>18.52</v>
      </c>
      <c r="U545" s="13">
        <v>2</v>
      </c>
    </row>
    <row r="546" spans="1:21" x14ac:dyDescent="0.25">
      <c r="A546" s="3" t="s">
        <v>28</v>
      </c>
      <c r="B546" s="3" t="s">
        <v>92</v>
      </c>
      <c r="C546" s="3" t="s">
        <v>19</v>
      </c>
      <c r="D546" s="3">
        <v>4</v>
      </c>
      <c r="E546" s="3">
        <v>1</v>
      </c>
      <c r="H546" s="3">
        <v>1</v>
      </c>
      <c r="N546" s="3">
        <v>49</v>
      </c>
      <c r="O546" s="3" t="s">
        <v>3</v>
      </c>
      <c r="P546" s="3">
        <v>49</v>
      </c>
      <c r="Q546" s="3" t="s">
        <v>3</v>
      </c>
      <c r="R546" s="3">
        <v>21</v>
      </c>
      <c r="S546" s="9">
        <v>1</v>
      </c>
      <c r="T546" s="11">
        <v>14.7</v>
      </c>
      <c r="U546" s="13">
        <v>0</v>
      </c>
    </row>
    <row r="547" spans="1:21" x14ac:dyDescent="0.25">
      <c r="A547" s="3" t="s">
        <v>28</v>
      </c>
      <c r="B547" s="3" t="s">
        <v>92</v>
      </c>
      <c r="C547" s="3" t="s">
        <v>18</v>
      </c>
      <c r="D547" s="3">
        <v>2</v>
      </c>
      <c r="E547" s="3">
        <v>0</v>
      </c>
      <c r="H547" s="3">
        <v>1</v>
      </c>
      <c r="N547" s="3">
        <v>49</v>
      </c>
      <c r="O547" s="3" t="s">
        <v>3</v>
      </c>
      <c r="P547" s="3">
        <v>49</v>
      </c>
      <c r="Q547" s="3" t="s">
        <v>3</v>
      </c>
      <c r="R547" s="3">
        <v>21</v>
      </c>
      <c r="S547" s="9">
        <v>1</v>
      </c>
      <c r="T547" s="11">
        <v>1</v>
      </c>
      <c r="U547" s="13">
        <v>0</v>
      </c>
    </row>
    <row r="548" spans="1:21" x14ac:dyDescent="0.25">
      <c r="A548" s="3" t="s">
        <v>28</v>
      </c>
      <c r="B548" s="3" t="s">
        <v>92</v>
      </c>
      <c r="C548" s="3" t="s">
        <v>19</v>
      </c>
      <c r="D548" s="3">
        <v>4</v>
      </c>
      <c r="E548" s="3">
        <v>1</v>
      </c>
      <c r="H548" s="3">
        <v>1</v>
      </c>
      <c r="N548" s="3">
        <v>49</v>
      </c>
      <c r="O548" s="3" t="s">
        <v>3</v>
      </c>
      <c r="P548" s="3">
        <v>49</v>
      </c>
      <c r="Q548" s="3" t="s">
        <v>3</v>
      </c>
      <c r="R548" s="3">
        <v>21</v>
      </c>
      <c r="S548" s="9">
        <v>4.6899999999999995</v>
      </c>
      <c r="T548" s="11">
        <v>41.57</v>
      </c>
      <c r="U548" s="13">
        <v>9.08</v>
      </c>
    </row>
    <row r="549" spans="1:21" x14ac:dyDescent="0.25">
      <c r="A549" s="3" t="s">
        <v>28</v>
      </c>
      <c r="B549" s="3" t="s">
        <v>92</v>
      </c>
      <c r="C549" s="3" t="s">
        <v>19</v>
      </c>
      <c r="D549" s="3">
        <v>4</v>
      </c>
      <c r="E549" s="3">
        <v>1</v>
      </c>
      <c r="H549" s="3">
        <v>1</v>
      </c>
      <c r="N549" s="3">
        <v>49</v>
      </c>
      <c r="O549" s="3" t="s">
        <v>3</v>
      </c>
      <c r="P549" s="3">
        <v>49</v>
      </c>
      <c r="Q549" s="3" t="s">
        <v>3</v>
      </c>
      <c r="R549" s="3">
        <v>21</v>
      </c>
      <c r="S549" s="9">
        <v>2.69</v>
      </c>
      <c r="T549" s="11">
        <v>31.62</v>
      </c>
      <c r="U549" s="13">
        <v>8.66</v>
      </c>
    </row>
    <row r="550" spans="1:21" x14ac:dyDescent="0.25">
      <c r="A550" s="3" t="s">
        <v>28</v>
      </c>
      <c r="B550" s="3" t="s">
        <v>92</v>
      </c>
      <c r="C550" s="3" t="s">
        <v>16</v>
      </c>
      <c r="D550" s="3">
        <v>3</v>
      </c>
      <c r="E550" s="3">
        <v>0</v>
      </c>
      <c r="H550" s="3">
        <v>1</v>
      </c>
      <c r="N550" s="3">
        <v>49</v>
      </c>
      <c r="O550" s="3" t="s">
        <v>3</v>
      </c>
      <c r="P550" s="3">
        <v>49</v>
      </c>
      <c r="Q550" s="3" t="s">
        <v>3</v>
      </c>
      <c r="R550" s="3">
        <v>21</v>
      </c>
      <c r="S550" s="9">
        <v>2.1399999999999997</v>
      </c>
      <c r="T550" s="11">
        <v>11.18</v>
      </c>
      <c r="U550" s="13">
        <v>2.8200000000000003</v>
      </c>
    </row>
    <row r="551" spans="1:21" x14ac:dyDescent="0.25">
      <c r="A551" s="3" t="s">
        <v>28</v>
      </c>
      <c r="B551" s="3" t="s">
        <v>92</v>
      </c>
      <c r="C551" s="3" t="s">
        <v>19</v>
      </c>
      <c r="D551" s="3">
        <v>4</v>
      </c>
      <c r="E551" s="3">
        <v>1</v>
      </c>
      <c r="H551" s="3">
        <v>1</v>
      </c>
      <c r="N551" s="3">
        <v>49</v>
      </c>
      <c r="O551" s="3" t="s">
        <v>3</v>
      </c>
      <c r="P551" s="3">
        <v>49</v>
      </c>
      <c r="Q551" s="3" t="s">
        <v>3</v>
      </c>
      <c r="R551" s="3">
        <v>21</v>
      </c>
      <c r="S551" s="9">
        <v>4.5699999999999994</v>
      </c>
      <c r="T551" s="11">
        <v>36.479999999999997</v>
      </c>
      <c r="U551" s="13">
        <v>3.68</v>
      </c>
    </row>
    <row r="552" spans="1:21" x14ac:dyDescent="0.25">
      <c r="A552" s="3" t="s">
        <v>28</v>
      </c>
      <c r="B552" s="3" t="s">
        <v>92</v>
      </c>
      <c r="C552" s="3" t="s">
        <v>18</v>
      </c>
      <c r="D552" s="3">
        <v>2</v>
      </c>
      <c r="E552" s="3">
        <v>0</v>
      </c>
      <c r="H552" s="3">
        <v>1</v>
      </c>
      <c r="N552" s="3">
        <v>49</v>
      </c>
      <c r="O552" s="3" t="s">
        <v>3</v>
      </c>
      <c r="P552" s="3">
        <v>49</v>
      </c>
      <c r="Q552" s="3" t="s">
        <v>3</v>
      </c>
      <c r="R552" s="3">
        <v>21</v>
      </c>
      <c r="S552" s="9">
        <v>0.85</v>
      </c>
      <c r="T552" s="11">
        <v>0</v>
      </c>
      <c r="U552" s="13">
        <v>0</v>
      </c>
    </row>
    <row r="553" spans="1:21" x14ac:dyDescent="0.25">
      <c r="A553" s="3" t="s">
        <v>28</v>
      </c>
      <c r="B553" s="3" t="s">
        <v>92</v>
      </c>
      <c r="C553" s="3" t="s">
        <v>18</v>
      </c>
      <c r="D553" s="3">
        <v>2</v>
      </c>
      <c r="E553" s="3">
        <v>0</v>
      </c>
      <c r="H553" s="3">
        <v>1</v>
      </c>
      <c r="N553" s="3">
        <v>49</v>
      </c>
      <c r="O553" s="3" t="s">
        <v>3</v>
      </c>
      <c r="P553" s="3">
        <v>49</v>
      </c>
      <c r="Q553" s="3" t="s">
        <v>3</v>
      </c>
      <c r="R553" s="3">
        <v>21</v>
      </c>
      <c r="S553" s="9">
        <v>2.0999999999999996</v>
      </c>
      <c r="T553" s="11">
        <v>8</v>
      </c>
      <c r="U553" s="13">
        <v>0</v>
      </c>
    </row>
    <row r="554" spans="1:21" x14ac:dyDescent="0.25">
      <c r="A554" s="3" t="s">
        <v>28</v>
      </c>
      <c r="B554" s="3" t="s">
        <v>92</v>
      </c>
      <c r="C554" s="3" t="s">
        <v>19</v>
      </c>
      <c r="D554" s="3">
        <v>4</v>
      </c>
      <c r="E554" s="3">
        <v>1</v>
      </c>
      <c r="H554" s="3">
        <v>1</v>
      </c>
      <c r="N554" s="3">
        <v>49</v>
      </c>
      <c r="O554" s="3" t="s">
        <v>3</v>
      </c>
      <c r="P554" s="3">
        <v>49</v>
      </c>
      <c r="Q554" s="3" t="s">
        <v>3</v>
      </c>
      <c r="R554" s="3">
        <v>21</v>
      </c>
      <c r="S554" s="9">
        <v>2.5599999999999996</v>
      </c>
      <c r="T554" s="11">
        <v>11.18</v>
      </c>
      <c r="U554" s="13">
        <v>1</v>
      </c>
    </row>
    <row r="555" spans="1:21" x14ac:dyDescent="0.25">
      <c r="A555" s="3" t="s">
        <v>28</v>
      </c>
      <c r="B555" s="3" t="s">
        <v>92</v>
      </c>
      <c r="C555" s="3" t="s">
        <v>19</v>
      </c>
      <c r="D555" s="3">
        <v>4</v>
      </c>
      <c r="E555" s="3">
        <v>1</v>
      </c>
      <c r="H555" s="3">
        <v>1</v>
      </c>
      <c r="N555" s="3">
        <v>49</v>
      </c>
      <c r="O555" s="3" t="s">
        <v>3</v>
      </c>
      <c r="P555" s="3">
        <v>49</v>
      </c>
      <c r="Q555" s="3" t="s">
        <v>3</v>
      </c>
      <c r="R555" s="3">
        <v>21</v>
      </c>
      <c r="S555" s="9">
        <v>2.09</v>
      </c>
      <c r="T555" s="11">
        <v>14.7</v>
      </c>
      <c r="U555" s="13">
        <v>1.5</v>
      </c>
    </row>
    <row r="556" spans="1:21" x14ac:dyDescent="0.25">
      <c r="A556" s="3" t="s">
        <v>28</v>
      </c>
      <c r="B556" s="3" t="s">
        <v>92</v>
      </c>
      <c r="C556" s="3" t="s">
        <v>18</v>
      </c>
      <c r="D556" s="3">
        <v>2</v>
      </c>
      <c r="E556" s="3">
        <v>0</v>
      </c>
      <c r="H556" s="3">
        <v>1</v>
      </c>
      <c r="N556" s="3">
        <v>49</v>
      </c>
      <c r="O556" s="3" t="s">
        <v>3</v>
      </c>
      <c r="P556" s="3">
        <v>49</v>
      </c>
      <c r="Q556" s="3" t="s">
        <v>3</v>
      </c>
      <c r="R556" s="3">
        <v>21</v>
      </c>
      <c r="S556" s="9">
        <v>2.9899999999999998</v>
      </c>
      <c r="T556" s="11">
        <v>22.63</v>
      </c>
      <c r="U556" s="13">
        <v>0</v>
      </c>
    </row>
    <row r="557" spans="1:21" x14ac:dyDescent="0.25">
      <c r="A557" s="3" t="s">
        <v>28</v>
      </c>
      <c r="B557" s="3" t="s">
        <v>92</v>
      </c>
      <c r="C557" s="3" t="s">
        <v>19</v>
      </c>
      <c r="D557" s="3">
        <v>4</v>
      </c>
      <c r="E557" s="3">
        <v>1</v>
      </c>
      <c r="H557" s="3">
        <v>1</v>
      </c>
      <c r="N557" s="3">
        <v>49</v>
      </c>
      <c r="O557" s="3" t="s">
        <v>3</v>
      </c>
      <c r="P557" s="3">
        <v>49</v>
      </c>
      <c r="Q557" s="3" t="s">
        <v>3</v>
      </c>
      <c r="R557" s="3">
        <v>21</v>
      </c>
      <c r="S557" s="9">
        <v>1.85</v>
      </c>
      <c r="T557" s="11">
        <v>8</v>
      </c>
      <c r="U557" s="13">
        <v>3</v>
      </c>
    </row>
    <row r="558" spans="1:21" x14ac:dyDescent="0.25">
      <c r="A558" s="3" t="s">
        <v>28</v>
      </c>
      <c r="B558" s="3" t="s">
        <v>92</v>
      </c>
      <c r="C558" s="3" t="s">
        <v>18</v>
      </c>
      <c r="D558" s="3">
        <v>2</v>
      </c>
      <c r="E558" s="3">
        <v>0</v>
      </c>
      <c r="H558" s="3">
        <v>1</v>
      </c>
      <c r="N558" s="3">
        <v>49</v>
      </c>
      <c r="O558" s="3" t="s">
        <v>3</v>
      </c>
      <c r="P558" s="3">
        <v>49</v>
      </c>
      <c r="Q558" s="3" t="s">
        <v>3</v>
      </c>
      <c r="R558" s="3">
        <v>21</v>
      </c>
      <c r="S558" s="9">
        <v>1</v>
      </c>
      <c r="T558" s="11">
        <v>0</v>
      </c>
      <c r="U558" s="13">
        <v>1</v>
      </c>
    </row>
    <row r="559" spans="1:21" x14ac:dyDescent="0.25">
      <c r="A559" s="3" t="s">
        <v>28</v>
      </c>
      <c r="B559" s="3" t="s">
        <v>92</v>
      </c>
      <c r="C559" s="3" t="s">
        <v>19</v>
      </c>
      <c r="D559" s="3">
        <v>4</v>
      </c>
      <c r="E559" s="3">
        <v>1</v>
      </c>
      <c r="H559" s="3">
        <v>1</v>
      </c>
      <c r="N559" s="3">
        <v>49</v>
      </c>
      <c r="O559" s="3" t="s">
        <v>3</v>
      </c>
      <c r="P559" s="3">
        <v>49</v>
      </c>
      <c r="Q559" s="3" t="s">
        <v>3</v>
      </c>
      <c r="R559" s="3">
        <v>21</v>
      </c>
      <c r="S559" s="9">
        <v>1</v>
      </c>
      <c r="T559" s="11">
        <v>8</v>
      </c>
      <c r="U559" s="13">
        <v>0</v>
      </c>
    </row>
    <row r="560" spans="1:21" x14ac:dyDescent="0.25">
      <c r="A560" s="3" t="s">
        <v>28</v>
      </c>
      <c r="B560" s="3" t="s">
        <v>92</v>
      </c>
      <c r="C560" s="3" t="s">
        <v>18</v>
      </c>
      <c r="D560" s="3">
        <v>2</v>
      </c>
      <c r="E560" s="3">
        <v>0</v>
      </c>
      <c r="H560" s="3">
        <v>1</v>
      </c>
      <c r="N560" s="3">
        <v>48</v>
      </c>
      <c r="O560" s="3" t="s">
        <v>37</v>
      </c>
      <c r="P560" s="3">
        <v>48</v>
      </c>
      <c r="Q560" s="3" t="s">
        <v>3</v>
      </c>
      <c r="R560" s="3">
        <v>21</v>
      </c>
      <c r="S560" s="9">
        <v>0.92</v>
      </c>
      <c r="T560" s="11">
        <v>5.2</v>
      </c>
      <c r="U560" s="13">
        <v>0</v>
      </c>
    </row>
    <row r="561" spans="1:21" x14ac:dyDescent="0.25">
      <c r="A561" s="3" t="s">
        <v>28</v>
      </c>
      <c r="B561" s="3" t="s">
        <v>92</v>
      </c>
      <c r="C561" s="3" t="s">
        <v>18</v>
      </c>
      <c r="D561" s="3">
        <v>2</v>
      </c>
      <c r="E561" s="3">
        <v>0</v>
      </c>
      <c r="H561" s="3">
        <v>1</v>
      </c>
      <c r="N561" s="3">
        <v>48</v>
      </c>
      <c r="O561" s="3" t="s">
        <v>37</v>
      </c>
      <c r="P561" s="3">
        <v>48</v>
      </c>
      <c r="Q561" s="3" t="s">
        <v>3</v>
      </c>
      <c r="R561" s="3">
        <v>21</v>
      </c>
      <c r="S561" s="9">
        <v>1</v>
      </c>
      <c r="T561" s="11">
        <v>1</v>
      </c>
      <c r="U561" s="13">
        <v>0</v>
      </c>
    </row>
    <row r="562" spans="1:21" x14ac:dyDescent="0.25">
      <c r="A562" s="3" t="s">
        <v>28</v>
      </c>
      <c r="B562" s="3" t="s">
        <v>92</v>
      </c>
      <c r="C562" s="3" t="s">
        <v>19</v>
      </c>
      <c r="D562" s="3">
        <v>4</v>
      </c>
      <c r="E562" s="3">
        <v>1</v>
      </c>
      <c r="H562" s="3">
        <v>1</v>
      </c>
      <c r="N562" s="3">
        <v>48</v>
      </c>
      <c r="O562" s="3" t="s">
        <v>37</v>
      </c>
      <c r="P562" s="3">
        <v>48</v>
      </c>
      <c r="Q562" s="3" t="s">
        <v>3</v>
      </c>
      <c r="R562" s="3">
        <v>21</v>
      </c>
      <c r="S562" s="9">
        <v>3.7899999999999996</v>
      </c>
      <c r="T562" s="11">
        <v>18.52</v>
      </c>
      <c r="U562" s="13">
        <v>0</v>
      </c>
    </row>
    <row r="563" spans="1:21" x14ac:dyDescent="0.25">
      <c r="A563" s="3" t="s">
        <v>28</v>
      </c>
      <c r="B563" s="3" t="s">
        <v>92</v>
      </c>
      <c r="C563" s="3" t="s">
        <v>19</v>
      </c>
      <c r="D563" s="3">
        <v>4</v>
      </c>
      <c r="E563" s="3">
        <v>1</v>
      </c>
      <c r="H563" s="3">
        <v>1</v>
      </c>
      <c r="N563" s="3">
        <v>48</v>
      </c>
      <c r="O563" s="3" t="s">
        <v>37</v>
      </c>
      <c r="P563" s="3">
        <v>48</v>
      </c>
      <c r="Q563" s="3" t="s">
        <v>3</v>
      </c>
      <c r="R563" s="3">
        <v>21</v>
      </c>
      <c r="S563" s="9">
        <v>2.5099999999999998</v>
      </c>
      <c r="T563" s="11">
        <v>22.63</v>
      </c>
      <c r="U563" s="13">
        <v>3</v>
      </c>
    </row>
    <row r="564" spans="1:21" x14ac:dyDescent="0.25">
      <c r="A564" s="3" t="s">
        <v>28</v>
      </c>
      <c r="B564" s="3" t="s">
        <v>92</v>
      </c>
      <c r="C564" s="3" t="s">
        <v>18</v>
      </c>
      <c r="D564" s="3">
        <v>2</v>
      </c>
      <c r="E564" s="3">
        <v>0</v>
      </c>
      <c r="H564" s="3">
        <v>1</v>
      </c>
      <c r="N564" s="3">
        <v>48</v>
      </c>
      <c r="O564" s="3" t="s">
        <v>37</v>
      </c>
      <c r="P564" s="3">
        <v>48</v>
      </c>
      <c r="Q564" s="3" t="s">
        <v>3</v>
      </c>
      <c r="R564" s="3">
        <v>21</v>
      </c>
      <c r="S564" s="9">
        <v>1</v>
      </c>
      <c r="T564" s="11">
        <v>1</v>
      </c>
      <c r="U564" s="13">
        <v>0</v>
      </c>
    </row>
    <row r="565" spans="1:21" x14ac:dyDescent="0.25">
      <c r="A565" s="3" t="s">
        <v>28</v>
      </c>
      <c r="B565" s="3" t="s">
        <v>92</v>
      </c>
      <c r="C565" s="3" t="s">
        <v>18</v>
      </c>
      <c r="D565" s="3">
        <v>2</v>
      </c>
      <c r="E565" s="3">
        <v>0</v>
      </c>
      <c r="H565" s="3">
        <v>1</v>
      </c>
      <c r="N565" s="3">
        <v>48</v>
      </c>
      <c r="O565" s="3" t="s">
        <v>37</v>
      </c>
      <c r="P565" s="3">
        <v>48</v>
      </c>
      <c r="Q565" s="3" t="s">
        <v>3</v>
      </c>
      <c r="R565" s="3">
        <v>21</v>
      </c>
      <c r="S565" s="9">
        <v>0.8</v>
      </c>
      <c r="T565" s="11">
        <v>1</v>
      </c>
      <c r="U565" s="13">
        <v>1</v>
      </c>
    </row>
    <row r="566" spans="1:21" x14ac:dyDescent="0.25">
      <c r="A566" s="3" t="s">
        <v>28</v>
      </c>
      <c r="B566" s="3" t="s">
        <v>92</v>
      </c>
      <c r="C566" s="3" t="s">
        <v>19</v>
      </c>
      <c r="D566" s="3">
        <v>4</v>
      </c>
      <c r="E566" s="3">
        <v>0</v>
      </c>
      <c r="H566" s="3">
        <v>1</v>
      </c>
      <c r="N566" s="3">
        <v>48</v>
      </c>
      <c r="O566" s="3" t="s">
        <v>37</v>
      </c>
      <c r="P566" s="3">
        <v>48</v>
      </c>
      <c r="Q566" s="3" t="s">
        <v>3</v>
      </c>
      <c r="R566" s="3">
        <v>21</v>
      </c>
      <c r="S566" s="9">
        <v>0.42</v>
      </c>
      <c r="T566" s="11">
        <v>2.83</v>
      </c>
      <c r="U566" s="13">
        <v>0</v>
      </c>
    </row>
    <row r="567" spans="1:21" x14ac:dyDescent="0.25">
      <c r="A567" s="3" t="s">
        <v>28</v>
      </c>
      <c r="B567" s="3" t="s">
        <v>92</v>
      </c>
      <c r="C567" s="3" t="s">
        <v>16</v>
      </c>
      <c r="D567" s="3">
        <v>3</v>
      </c>
      <c r="E567" s="3">
        <v>1</v>
      </c>
      <c r="H567" s="3">
        <v>1</v>
      </c>
      <c r="N567" s="3">
        <v>48</v>
      </c>
      <c r="O567" s="3" t="s">
        <v>37</v>
      </c>
      <c r="P567" s="3">
        <v>48</v>
      </c>
      <c r="Q567" s="3" t="s">
        <v>3</v>
      </c>
      <c r="R567" s="3">
        <v>21</v>
      </c>
      <c r="S567" s="9">
        <v>5.1499999999999995</v>
      </c>
      <c r="T567" s="11">
        <v>11.18</v>
      </c>
      <c r="U567" s="13">
        <v>2.3200000000000003</v>
      </c>
    </row>
    <row r="568" spans="1:21" x14ac:dyDescent="0.25">
      <c r="A568" s="3" t="s">
        <v>28</v>
      </c>
      <c r="B568" s="3" t="s">
        <v>92</v>
      </c>
      <c r="C568" s="3" t="s">
        <v>18</v>
      </c>
      <c r="D568" s="3">
        <v>2</v>
      </c>
      <c r="E568" s="3">
        <v>0</v>
      </c>
      <c r="H568" s="3">
        <v>1</v>
      </c>
      <c r="N568" s="3">
        <v>48</v>
      </c>
      <c r="O568" s="3" t="s">
        <v>37</v>
      </c>
      <c r="P568" s="3">
        <v>48</v>
      </c>
      <c r="Q568" s="3" t="s">
        <v>3</v>
      </c>
      <c r="R568" s="3">
        <v>21</v>
      </c>
      <c r="S568" s="9">
        <v>1</v>
      </c>
      <c r="T568" s="11">
        <v>1</v>
      </c>
      <c r="U568" s="13">
        <v>0</v>
      </c>
    </row>
    <row r="569" spans="1:21" x14ac:dyDescent="0.25">
      <c r="A569" s="3" t="s">
        <v>28</v>
      </c>
      <c r="B569" s="3" t="s">
        <v>92</v>
      </c>
      <c r="C569" s="3" t="s">
        <v>16</v>
      </c>
      <c r="D569" s="3">
        <v>3</v>
      </c>
      <c r="E569" s="3">
        <v>0</v>
      </c>
      <c r="H569" s="3">
        <v>1</v>
      </c>
      <c r="N569" s="3">
        <v>48</v>
      </c>
      <c r="O569" s="3" t="s">
        <v>37</v>
      </c>
      <c r="P569" s="3">
        <v>48</v>
      </c>
      <c r="Q569" s="3" t="s">
        <v>3</v>
      </c>
      <c r="R569" s="3">
        <v>21</v>
      </c>
      <c r="S569" s="9">
        <v>3.38</v>
      </c>
      <c r="T569" s="11">
        <v>2.83</v>
      </c>
      <c r="U569" s="13">
        <v>3.49</v>
      </c>
    </row>
    <row r="570" spans="1:21" x14ac:dyDescent="0.25">
      <c r="A570" s="3" t="s">
        <v>28</v>
      </c>
      <c r="B570" s="3" t="s">
        <v>92</v>
      </c>
      <c r="C570" s="3" t="s">
        <v>16</v>
      </c>
      <c r="D570" s="3">
        <v>3</v>
      </c>
      <c r="E570" s="3">
        <v>0</v>
      </c>
      <c r="H570" s="3">
        <v>1</v>
      </c>
      <c r="N570" s="3">
        <v>48</v>
      </c>
      <c r="O570" s="3" t="s">
        <v>37</v>
      </c>
      <c r="P570" s="3">
        <v>48</v>
      </c>
      <c r="Q570" s="3" t="s">
        <v>3</v>
      </c>
      <c r="R570" s="3">
        <v>21</v>
      </c>
      <c r="S570" s="9">
        <v>2.1999999999999997</v>
      </c>
      <c r="T570" s="11">
        <v>5.2</v>
      </c>
      <c r="U570" s="13">
        <v>0</v>
      </c>
    </row>
    <row r="571" spans="1:21" x14ac:dyDescent="0.25">
      <c r="A571" s="3" t="s">
        <v>28</v>
      </c>
      <c r="B571" s="3" t="s">
        <v>92</v>
      </c>
      <c r="C571" s="3" t="s">
        <v>19</v>
      </c>
      <c r="D571" s="3">
        <v>4</v>
      </c>
      <c r="E571" s="3">
        <v>0</v>
      </c>
      <c r="H571" s="3">
        <v>1</v>
      </c>
      <c r="N571" s="3">
        <v>48</v>
      </c>
      <c r="O571" s="3" t="s">
        <v>37</v>
      </c>
      <c r="P571" s="3">
        <v>48</v>
      </c>
      <c r="Q571" s="3" t="s">
        <v>3</v>
      </c>
      <c r="R571" s="3">
        <v>21</v>
      </c>
      <c r="S571" s="9">
        <v>1</v>
      </c>
      <c r="T571" s="11">
        <v>2.83</v>
      </c>
      <c r="U571" s="13">
        <v>0</v>
      </c>
    </row>
    <row r="572" spans="1:21" x14ac:dyDescent="0.25">
      <c r="A572" s="3" t="s">
        <v>28</v>
      </c>
      <c r="B572" s="3" t="s">
        <v>92</v>
      </c>
      <c r="C572" s="3" t="s">
        <v>16</v>
      </c>
      <c r="D572" s="3">
        <v>3</v>
      </c>
      <c r="E572" s="3">
        <v>0</v>
      </c>
      <c r="H572" s="3">
        <v>1</v>
      </c>
      <c r="N572" s="3">
        <v>48</v>
      </c>
      <c r="O572" s="3" t="s">
        <v>37</v>
      </c>
      <c r="P572" s="3">
        <v>48</v>
      </c>
      <c r="Q572" s="3" t="s">
        <v>3</v>
      </c>
      <c r="R572" s="3">
        <v>21</v>
      </c>
      <c r="S572" s="9">
        <v>3.36</v>
      </c>
      <c r="T572" s="11">
        <v>5.2</v>
      </c>
      <c r="U572" s="13">
        <v>8.83</v>
      </c>
    </row>
    <row r="573" spans="1:21" x14ac:dyDescent="0.25">
      <c r="A573" s="3" t="s">
        <v>28</v>
      </c>
      <c r="B573" s="3" t="s">
        <v>92</v>
      </c>
      <c r="C573" s="3" t="s">
        <v>24</v>
      </c>
      <c r="D573" s="3">
        <v>1</v>
      </c>
      <c r="E573" s="3">
        <v>0</v>
      </c>
      <c r="H573" s="3">
        <v>1</v>
      </c>
      <c r="N573" s="3">
        <v>48</v>
      </c>
      <c r="O573" s="3" t="s">
        <v>37</v>
      </c>
      <c r="P573" s="3">
        <v>48</v>
      </c>
      <c r="Q573" s="3" t="s">
        <v>3</v>
      </c>
      <c r="R573" s="3">
        <v>21</v>
      </c>
      <c r="S573" s="9">
        <v>0</v>
      </c>
      <c r="T573" s="11">
        <v>0</v>
      </c>
      <c r="U573" s="13">
        <v>0</v>
      </c>
    </row>
    <row r="574" spans="1:21" x14ac:dyDescent="0.25">
      <c r="A574" s="3" t="s">
        <v>28</v>
      </c>
      <c r="B574" s="3" t="s">
        <v>92</v>
      </c>
      <c r="C574" s="3" t="s">
        <v>18</v>
      </c>
      <c r="D574" s="3">
        <v>2</v>
      </c>
      <c r="E574" s="3">
        <v>0</v>
      </c>
      <c r="H574" s="3">
        <v>1</v>
      </c>
      <c r="N574" s="3">
        <v>48</v>
      </c>
      <c r="O574" s="3" t="s">
        <v>37</v>
      </c>
      <c r="P574" s="3">
        <v>48</v>
      </c>
      <c r="Q574" s="3" t="s">
        <v>3</v>
      </c>
      <c r="R574" s="3">
        <v>21</v>
      </c>
      <c r="S574" s="9">
        <v>1</v>
      </c>
      <c r="T574" s="11">
        <v>0</v>
      </c>
      <c r="U574" s="13">
        <v>0</v>
      </c>
    </row>
    <row r="575" spans="1:21" x14ac:dyDescent="0.25">
      <c r="A575" s="3" t="s">
        <v>28</v>
      </c>
      <c r="B575" s="3" t="s">
        <v>92</v>
      </c>
      <c r="C575" s="3" t="s">
        <v>16</v>
      </c>
      <c r="D575" s="3">
        <v>3</v>
      </c>
      <c r="E575" s="3">
        <v>0</v>
      </c>
      <c r="H575" s="3">
        <v>1</v>
      </c>
      <c r="N575" s="3">
        <v>48</v>
      </c>
      <c r="O575" s="3" t="s">
        <v>37</v>
      </c>
      <c r="P575" s="3">
        <v>48</v>
      </c>
      <c r="Q575" s="3" t="s">
        <v>3</v>
      </c>
      <c r="R575" s="3">
        <v>21</v>
      </c>
      <c r="S575" s="9">
        <v>1</v>
      </c>
      <c r="T575" s="11">
        <v>18.52</v>
      </c>
      <c r="U575" s="13">
        <v>0</v>
      </c>
    </row>
    <row r="576" spans="1:21" x14ac:dyDescent="0.25">
      <c r="A576" s="3" t="s">
        <v>28</v>
      </c>
      <c r="B576" s="3" t="s">
        <v>92</v>
      </c>
      <c r="C576" s="3" t="s">
        <v>24</v>
      </c>
      <c r="D576" s="3">
        <v>1</v>
      </c>
      <c r="E576" s="3">
        <v>0</v>
      </c>
      <c r="H576" s="3">
        <v>1</v>
      </c>
      <c r="N576" s="3">
        <v>48</v>
      </c>
      <c r="O576" s="3" t="s">
        <v>37</v>
      </c>
      <c r="P576" s="3">
        <v>48</v>
      </c>
      <c r="Q576" s="3" t="s">
        <v>3</v>
      </c>
      <c r="R576" s="3">
        <v>21</v>
      </c>
      <c r="S576" s="9">
        <v>1</v>
      </c>
      <c r="T576" s="11">
        <v>2.83</v>
      </c>
      <c r="U576" s="13">
        <v>2</v>
      </c>
    </row>
    <row r="577" spans="1:21" x14ac:dyDescent="0.25">
      <c r="A577" s="3" t="s">
        <v>28</v>
      </c>
      <c r="B577" s="3" t="s">
        <v>92</v>
      </c>
      <c r="C577" s="3" t="s">
        <v>24</v>
      </c>
      <c r="D577" s="3">
        <v>1</v>
      </c>
      <c r="E577" s="3">
        <v>0</v>
      </c>
      <c r="H577" s="3">
        <v>1</v>
      </c>
      <c r="N577" s="3">
        <v>48</v>
      </c>
      <c r="O577" s="3" t="s">
        <v>37</v>
      </c>
      <c r="P577" s="3">
        <v>48</v>
      </c>
      <c r="Q577" s="3" t="s">
        <v>3</v>
      </c>
      <c r="R577" s="3">
        <v>21</v>
      </c>
      <c r="S577" s="9">
        <v>1</v>
      </c>
      <c r="T577" s="11">
        <v>0</v>
      </c>
      <c r="U577" s="13">
        <v>0</v>
      </c>
    </row>
    <row r="578" spans="1:21" x14ac:dyDescent="0.25">
      <c r="A578" s="3" t="s">
        <v>28</v>
      </c>
      <c r="B578" s="3" t="s">
        <v>92</v>
      </c>
      <c r="C578" s="3" t="s">
        <v>18</v>
      </c>
      <c r="D578" s="3">
        <v>2</v>
      </c>
      <c r="E578" s="3">
        <v>0</v>
      </c>
      <c r="H578" s="3">
        <v>1</v>
      </c>
      <c r="N578" s="3">
        <v>48</v>
      </c>
      <c r="O578" s="3" t="s">
        <v>37</v>
      </c>
      <c r="P578" s="3">
        <v>48</v>
      </c>
      <c r="Q578" s="3" t="s">
        <v>3</v>
      </c>
      <c r="R578" s="3">
        <v>21</v>
      </c>
      <c r="S578" s="9">
        <v>0.94000000000000006</v>
      </c>
      <c r="T578" s="11">
        <v>1</v>
      </c>
      <c r="U578" s="13">
        <v>0.4</v>
      </c>
    </row>
    <row r="579" spans="1:21" x14ac:dyDescent="0.25">
      <c r="A579" s="3" t="s">
        <v>28</v>
      </c>
      <c r="B579" s="3" t="s">
        <v>92</v>
      </c>
      <c r="C579" s="3" t="s">
        <v>18</v>
      </c>
      <c r="D579" s="3">
        <v>2</v>
      </c>
      <c r="E579" s="3">
        <v>0</v>
      </c>
      <c r="H579" s="3">
        <v>1</v>
      </c>
      <c r="N579" s="3">
        <v>48</v>
      </c>
      <c r="O579" s="3" t="s">
        <v>37</v>
      </c>
      <c r="P579" s="3">
        <v>48</v>
      </c>
      <c r="Q579" s="3" t="s">
        <v>3</v>
      </c>
      <c r="R579" s="3">
        <v>21</v>
      </c>
      <c r="S579" s="9">
        <v>1</v>
      </c>
      <c r="T579" s="11">
        <v>1</v>
      </c>
      <c r="U579" s="13">
        <v>1</v>
      </c>
    </row>
    <row r="580" spans="1:21" x14ac:dyDescent="0.25">
      <c r="A580" s="3" t="s">
        <v>28</v>
      </c>
      <c r="B580" s="3" t="s">
        <v>92</v>
      </c>
      <c r="C580" s="3" t="s">
        <v>16</v>
      </c>
      <c r="D580" s="3">
        <v>3</v>
      </c>
      <c r="E580" s="3">
        <v>0</v>
      </c>
      <c r="H580" s="3">
        <v>1</v>
      </c>
      <c r="N580" s="3">
        <v>49</v>
      </c>
      <c r="O580" s="3" t="s">
        <v>3</v>
      </c>
      <c r="P580" s="3">
        <v>49</v>
      </c>
      <c r="Q580" s="3" t="s">
        <v>3</v>
      </c>
      <c r="R580" s="3">
        <v>21</v>
      </c>
      <c r="S580" s="9">
        <v>2.5499999999999998</v>
      </c>
      <c r="T580" s="11">
        <v>5.2</v>
      </c>
      <c r="U580" s="13">
        <v>0.66</v>
      </c>
    </row>
    <row r="581" spans="1:21" x14ac:dyDescent="0.25">
      <c r="A581" s="3" t="s">
        <v>28</v>
      </c>
      <c r="B581" s="3" t="s">
        <v>92</v>
      </c>
      <c r="C581" s="3" t="s">
        <v>16</v>
      </c>
      <c r="D581" s="3">
        <v>3</v>
      </c>
      <c r="E581" s="3">
        <v>0</v>
      </c>
      <c r="H581" s="3">
        <v>1</v>
      </c>
      <c r="N581" s="3">
        <v>49</v>
      </c>
      <c r="O581" s="3" t="s">
        <v>3</v>
      </c>
      <c r="P581" s="3">
        <v>49</v>
      </c>
      <c r="Q581" s="3" t="s">
        <v>3</v>
      </c>
      <c r="R581" s="3">
        <v>21</v>
      </c>
      <c r="S581" s="9">
        <v>1</v>
      </c>
      <c r="T581" s="11">
        <v>2.83</v>
      </c>
      <c r="U581" s="13">
        <v>0</v>
      </c>
    </row>
    <row r="582" spans="1:21" x14ac:dyDescent="0.25">
      <c r="A582" s="3" t="s">
        <v>28</v>
      </c>
      <c r="B582" s="3" t="s">
        <v>92</v>
      </c>
      <c r="C582" s="3" t="s">
        <v>18</v>
      </c>
      <c r="D582" s="3">
        <v>2</v>
      </c>
      <c r="E582" s="3">
        <v>0</v>
      </c>
      <c r="H582" s="3">
        <v>1</v>
      </c>
      <c r="N582" s="3">
        <v>48</v>
      </c>
      <c r="O582" s="3" t="s">
        <v>37</v>
      </c>
      <c r="P582" s="3">
        <v>48</v>
      </c>
      <c r="Q582" s="3" t="s">
        <v>3</v>
      </c>
      <c r="R582" s="3">
        <v>21</v>
      </c>
      <c r="S582" s="9">
        <v>1</v>
      </c>
      <c r="T582" s="11">
        <v>5.2</v>
      </c>
      <c r="U582" s="13">
        <v>1</v>
      </c>
    </row>
    <row r="583" spans="1:21" x14ac:dyDescent="0.25">
      <c r="A583" s="3" t="s">
        <v>28</v>
      </c>
      <c r="B583" s="3" t="s">
        <v>92</v>
      </c>
      <c r="C583" s="3" t="s">
        <v>16</v>
      </c>
      <c r="D583" s="3">
        <v>3</v>
      </c>
      <c r="E583" s="3">
        <v>0</v>
      </c>
      <c r="H583" s="3">
        <v>1</v>
      </c>
      <c r="N583" s="3">
        <v>48</v>
      </c>
      <c r="O583" s="3" t="s">
        <v>37</v>
      </c>
      <c r="P583" s="3">
        <v>48</v>
      </c>
      <c r="Q583" s="3" t="s">
        <v>3</v>
      </c>
      <c r="R583" s="3">
        <v>21</v>
      </c>
      <c r="S583" s="9">
        <v>1</v>
      </c>
      <c r="T583" s="11">
        <v>0</v>
      </c>
      <c r="U583" s="13">
        <v>0</v>
      </c>
    </row>
    <row r="584" spans="1:21" x14ac:dyDescent="0.25">
      <c r="A584" s="3" t="s">
        <v>28</v>
      </c>
      <c r="B584" s="3" t="s">
        <v>92</v>
      </c>
      <c r="C584" s="3" t="s">
        <v>19</v>
      </c>
      <c r="D584" s="3">
        <v>4</v>
      </c>
      <c r="E584" s="3">
        <v>1</v>
      </c>
      <c r="H584" s="3">
        <v>1</v>
      </c>
      <c r="N584" s="3">
        <v>49</v>
      </c>
      <c r="O584" s="3" t="s">
        <v>3</v>
      </c>
      <c r="P584" s="3">
        <v>49</v>
      </c>
      <c r="Q584" s="3" t="s">
        <v>3</v>
      </c>
      <c r="R584" s="3">
        <v>21</v>
      </c>
      <c r="S584" s="9">
        <v>1</v>
      </c>
      <c r="T584" s="11">
        <v>22.63</v>
      </c>
      <c r="U584" s="13">
        <v>0</v>
      </c>
    </row>
    <row r="585" spans="1:21" x14ac:dyDescent="0.25">
      <c r="A585" s="3" t="s">
        <v>28</v>
      </c>
      <c r="B585" s="3" t="s">
        <v>92</v>
      </c>
      <c r="C585" s="3" t="s">
        <v>18</v>
      </c>
      <c r="D585" s="3">
        <v>2</v>
      </c>
      <c r="E585" s="3">
        <v>0</v>
      </c>
      <c r="H585" s="3">
        <v>1</v>
      </c>
      <c r="N585" s="3">
        <v>48</v>
      </c>
      <c r="O585" s="3" t="s">
        <v>37</v>
      </c>
      <c r="P585" s="3">
        <v>48</v>
      </c>
      <c r="Q585" s="3" t="s">
        <v>3</v>
      </c>
      <c r="R585" s="3">
        <v>21</v>
      </c>
      <c r="S585" s="9">
        <v>0.84</v>
      </c>
      <c r="T585" s="11">
        <v>0</v>
      </c>
      <c r="U585" s="13">
        <v>0</v>
      </c>
    </row>
    <row r="586" spans="1:21" x14ac:dyDescent="0.25">
      <c r="A586" s="3" t="s">
        <v>28</v>
      </c>
      <c r="B586" s="3" t="s">
        <v>92</v>
      </c>
      <c r="C586" s="3" t="s">
        <v>16</v>
      </c>
      <c r="D586" s="3">
        <v>3</v>
      </c>
      <c r="E586" s="3">
        <v>0</v>
      </c>
      <c r="H586" s="3">
        <v>1</v>
      </c>
      <c r="N586" s="3">
        <v>49</v>
      </c>
      <c r="O586" s="3" t="s">
        <v>3</v>
      </c>
      <c r="P586" s="3">
        <v>49</v>
      </c>
      <c r="Q586" s="3" t="s">
        <v>3</v>
      </c>
      <c r="R586" s="3">
        <v>21</v>
      </c>
      <c r="S586" s="9">
        <v>3.4099999999999997</v>
      </c>
      <c r="T586" s="11">
        <v>18.52</v>
      </c>
      <c r="U586" s="13">
        <v>0.66</v>
      </c>
    </row>
    <row r="587" spans="1:21" x14ac:dyDescent="0.25">
      <c r="A587" s="3" t="s">
        <v>28</v>
      </c>
      <c r="B587" s="3" t="s">
        <v>92</v>
      </c>
      <c r="C587" s="3" t="s">
        <v>33</v>
      </c>
      <c r="D587" s="3">
        <v>10</v>
      </c>
      <c r="E587" s="3">
        <v>0</v>
      </c>
      <c r="H587" s="3">
        <v>1</v>
      </c>
      <c r="N587" s="3">
        <v>49</v>
      </c>
      <c r="O587" s="3" t="s">
        <v>3</v>
      </c>
      <c r="P587" s="3">
        <v>49</v>
      </c>
      <c r="Q587" s="3" t="s">
        <v>3</v>
      </c>
      <c r="R587" s="3">
        <v>21</v>
      </c>
      <c r="S587" s="9">
        <v>0.35</v>
      </c>
      <c r="T587" s="11">
        <v>0</v>
      </c>
      <c r="U587" s="13">
        <v>1</v>
      </c>
    </row>
    <row r="588" spans="1:21" x14ac:dyDescent="0.25">
      <c r="A588" s="3" t="s">
        <v>28</v>
      </c>
      <c r="B588" s="3" t="s">
        <v>92</v>
      </c>
      <c r="C588" s="3" t="s">
        <v>16</v>
      </c>
      <c r="D588" s="3">
        <v>3</v>
      </c>
      <c r="E588" s="3">
        <v>0</v>
      </c>
      <c r="H588" s="3">
        <v>1</v>
      </c>
      <c r="N588" s="3">
        <v>49</v>
      </c>
      <c r="O588" s="3" t="s">
        <v>3</v>
      </c>
      <c r="P588" s="3">
        <v>49</v>
      </c>
      <c r="Q588" s="3" t="s">
        <v>3</v>
      </c>
      <c r="R588" s="3">
        <v>21</v>
      </c>
      <c r="S588" s="9">
        <v>1</v>
      </c>
      <c r="T588" s="11">
        <v>2.83</v>
      </c>
      <c r="U588" s="13">
        <v>0</v>
      </c>
    </row>
    <row r="589" spans="1:21" x14ac:dyDescent="0.25">
      <c r="A589" s="3" t="s">
        <v>28</v>
      </c>
      <c r="B589" s="3" t="s">
        <v>92</v>
      </c>
      <c r="C589" s="3" t="s">
        <v>24</v>
      </c>
      <c r="D589" s="3">
        <v>1</v>
      </c>
      <c r="E589" s="3">
        <v>0</v>
      </c>
      <c r="H589" s="3">
        <v>1</v>
      </c>
      <c r="N589" s="3">
        <v>48</v>
      </c>
      <c r="O589" s="3" t="s">
        <v>37</v>
      </c>
      <c r="P589" s="3">
        <v>48</v>
      </c>
      <c r="Q589" s="3" t="s">
        <v>3</v>
      </c>
      <c r="R589" s="3">
        <v>21</v>
      </c>
      <c r="S589" s="9">
        <v>1</v>
      </c>
      <c r="T589" s="11">
        <v>1</v>
      </c>
      <c r="U589" s="13">
        <v>0</v>
      </c>
    </row>
    <row r="590" spans="1:21" x14ac:dyDescent="0.25">
      <c r="A590" s="3" t="s">
        <v>28</v>
      </c>
      <c r="B590" s="3" t="s">
        <v>92</v>
      </c>
      <c r="C590" s="3" t="s">
        <v>18</v>
      </c>
      <c r="D590" s="3">
        <v>2</v>
      </c>
      <c r="E590" s="3">
        <v>0</v>
      </c>
      <c r="H590" s="3">
        <v>1</v>
      </c>
      <c r="N590" s="3">
        <v>48</v>
      </c>
      <c r="O590" s="3" t="s">
        <v>37</v>
      </c>
      <c r="P590" s="3">
        <v>48</v>
      </c>
      <c r="Q590" s="3" t="s">
        <v>3</v>
      </c>
      <c r="R590" s="3">
        <v>21</v>
      </c>
      <c r="S590" s="9">
        <v>0</v>
      </c>
      <c r="T590" s="11">
        <v>0</v>
      </c>
      <c r="U590" s="13">
        <v>0</v>
      </c>
    </row>
    <row r="591" spans="1:21" x14ac:dyDescent="0.25">
      <c r="A591" s="3" t="s">
        <v>28</v>
      </c>
      <c r="B591" s="3" t="s">
        <v>92</v>
      </c>
      <c r="C591" s="3" t="s">
        <v>33</v>
      </c>
      <c r="D591" s="3">
        <v>10</v>
      </c>
      <c r="E591" s="3">
        <v>0</v>
      </c>
      <c r="H591" s="3">
        <v>1</v>
      </c>
      <c r="N591" s="3">
        <v>49</v>
      </c>
      <c r="O591" s="3" t="s">
        <v>3</v>
      </c>
      <c r="P591" s="3">
        <v>49</v>
      </c>
      <c r="Q591" s="3" t="s">
        <v>3</v>
      </c>
      <c r="R591" s="3">
        <v>21</v>
      </c>
      <c r="S591" s="9">
        <v>1</v>
      </c>
      <c r="T591" s="11">
        <v>2.83</v>
      </c>
      <c r="U591" s="13">
        <v>0</v>
      </c>
    </row>
    <row r="592" spans="1:21" x14ac:dyDescent="0.25">
      <c r="A592" s="3" t="s">
        <v>28</v>
      </c>
      <c r="B592" s="3" t="s">
        <v>92</v>
      </c>
      <c r="C592" s="3" t="s">
        <v>33</v>
      </c>
      <c r="D592" s="3">
        <v>10</v>
      </c>
      <c r="E592" s="3">
        <v>0</v>
      </c>
      <c r="H592" s="3">
        <v>1</v>
      </c>
      <c r="N592" s="3">
        <v>49</v>
      </c>
      <c r="O592" s="3" t="s">
        <v>3</v>
      </c>
      <c r="P592" s="3">
        <v>49</v>
      </c>
      <c r="Q592" s="3" t="s">
        <v>3</v>
      </c>
      <c r="R592" s="3">
        <v>21</v>
      </c>
      <c r="S592" s="9">
        <v>0.54</v>
      </c>
      <c r="T592" s="11">
        <v>1</v>
      </c>
      <c r="U592" s="13">
        <v>0</v>
      </c>
    </row>
    <row r="593" spans="1:21" x14ac:dyDescent="0.25">
      <c r="A593" s="3" t="s">
        <v>28</v>
      </c>
      <c r="B593" s="3" t="s">
        <v>92</v>
      </c>
      <c r="C593" s="3" t="s">
        <v>34</v>
      </c>
      <c r="D593" s="3">
        <v>5</v>
      </c>
      <c r="E593" s="3">
        <v>1</v>
      </c>
      <c r="H593" s="3">
        <v>1</v>
      </c>
      <c r="N593" s="3">
        <v>49</v>
      </c>
      <c r="O593" s="3" t="s">
        <v>3</v>
      </c>
      <c r="P593" s="3">
        <v>49</v>
      </c>
      <c r="Q593" s="3" t="s">
        <v>3</v>
      </c>
      <c r="R593" s="3">
        <v>21</v>
      </c>
      <c r="S593" s="9">
        <v>20</v>
      </c>
      <c r="T593" s="11">
        <v>148.16</v>
      </c>
      <c r="U593" s="13">
        <v>3</v>
      </c>
    </row>
    <row r="594" spans="1:21" x14ac:dyDescent="0.25">
      <c r="A594" s="3" t="s">
        <v>28</v>
      </c>
      <c r="B594" s="3" t="s">
        <v>92</v>
      </c>
      <c r="C594" s="3" t="s">
        <v>18</v>
      </c>
      <c r="D594" s="3">
        <v>2</v>
      </c>
      <c r="E594" s="3">
        <v>0</v>
      </c>
      <c r="I594" s="3">
        <v>1</v>
      </c>
      <c r="N594" s="3">
        <v>51</v>
      </c>
      <c r="O594" s="3" t="s">
        <v>4</v>
      </c>
      <c r="P594" s="3">
        <v>51</v>
      </c>
      <c r="Q594" s="3" t="s">
        <v>4</v>
      </c>
      <c r="R594" s="3">
        <v>22</v>
      </c>
      <c r="S594" s="9">
        <v>3.15</v>
      </c>
      <c r="T594" s="11">
        <v>5.2</v>
      </c>
      <c r="U594" s="13">
        <v>7</v>
      </c>
    </row>
    <row r="595" spans="1:21" x14ac:dyDescent="0.25">
      <c r="A595" s="3" t="s">
        <v>28</v>
      </c>
      <c r="B595" s="3" t="s">
        <v>92</v>
      </c>
      <c r="C595" s="3" t="s">
        <v>16</v>
      </c>
      <c r="D595" s="3">
        <v>3</v>
      </c>
      <c r="E595" s="3">
        <v>0</v>
      </c>
      <c r="I595" s="3">
        <v>1</v>
      </c>
      <c r="N595" s="3">
        <v>51</v>
      </c>
      <c r="O595" s="3" t="s">
        <v>4</v>
      </c>
      <c r="P595" s="3">
        <v>51</v>
      </c>
      <c r="Q595" s="3" t="s">
        <v>4</v>
      </c>
      <c r="R595" s="3">
        <v>22</v>
      </c>
      <c r="S595" s="9">
        <v>9.99</v>
      </c>
      <c r="T595" s="11">
        <v>18.52</v>
      </c>
      <c r="U595" s="13">
        <v>2.4</v>
      </c>
    </row>
    <row r="596" spans="1:21" x14ac:dyDescent="0.25">
      <c r="A596" s="3" t="s">
        <v>28</v>
      </c>
      <c r="B596" s="3" t="s">
        <v>92</v>
      </c>
      <c r="C596" s="3" t="s">
        <v>18</v>
      </c>
      <c r="D596" s="3">
        <v>2</v>
      </c>
      <c r="E596" s="3">
        <v>0</v>
      </c>
      <c r="I596" s="3">
        <v>1</v>
      </c>
      <c r="N596" s="3">
        <v>51</v>
      </c>
      <c r="O596" s="3" t="s">
        <v>4</v>
      </c>
      <c r="P596" s="3">
        <v>51</v>
      </c>
      <c r="Q596" s="3" t="s">
        <v>4</v>
      </c>
      <c r="R596" s="3">
        <v>22</v>
      </c>
      <c r="S596" s="9">
        <v>1</v>
      </c>
      <c r="T596" s="11">
        <v>1</v>
      </c>
      <c r="U596" s="13">
        <v>0</v>
      </c>
    </row>
    <row r="597" spans="1:21" x14ac:dyDescent="0.25">
      <c r="A597" s="3" t="s">
        <v>28</v>
      </c>
      <c r="B597" s="3" t="s">
        <v>92</v>
      </c>
      <c r="C597" s="3" t="s">
        <v>18</v>
      </c>
      <c r="D597" s="3">
        <v>2</v>
      </c>
      <c r="E597" s="3">
        <v>0</v>
      </c>
      <c r="I597" s="3">
        <v>1</v>
      </c>
      <c r="N597" s="3">
        <v>51</v>
      </c>
      <c r="O597" s="3" t="s">
        <v>4</v>
      </c>
      <c r="P597" s="3">
        <v>51</v>
      </c>
      <c r="Q597" s="3" t="s">
        <v>4</v>
      </c>
      <c r="R597" s="3">
        <v>22</v>
      </c>
      <c r="S597" s="9">
        <v>1</v>
      </c>
      <c r="T597" s="11">
        <v>5.2</v>
      </c>
      <c r="U597" s="13">
        <v>0</v>
      </c>
    </row>
    <row r="598" spans="1:21" x14ac:dyDescent="0.25">
      <c r="A598" s="3" t="s">
        <v>28</v>
      </c>
      <c r="B598" s="3" t="s">
        <v>92</v>
      </c>
      <c r="C598" s="3" t="s">
        <v>18</v>
      </c>
      <c r="D598" s="3">
        <v>2</v>
      </c>
      <c r="E598" s="3">
        <v>0</v>
      </c>
      <c r="I598" s="3">
        <v>1</v>
      </c>
      <c r="N598" s="3">
        <v>51</v>
      </c>
      <c r="O598" s="3" t="s">
        <v>4</v>
      </c>
      <c r="P598" s="3">
        <v>51</v>
      </c>
      <c r="Q598" s="3" t="s">
        <v>4</v>
      </c>
      <c r="R598" s="3">
        <v>22</v>
      </c>
      <c r="S598" s="9">
        <v>1</v>
      </c>
      <c r="T598" s="11">
        <v>2.83</v>
      </c>
      <c r="U598" s="13">
        <v>0</v>
      </c>
    </row>
    <row r="599" spans="1:21" x14ac:dyDescent="0.25">
      <c r="A599" s="3" t="s">
        <v>28</v>
      </c>
      <c r="B599" s="3" t="s">
        <v>92</v>
      </c>
      <c r="C599" s="3" t="s">
        <v>16</v>
      </c>
      <c r="D599" s="3">
        <v>3</v>
      </c>
      <c r="E599" s="3">
        <v>0</v>
      </c>
      <c r="I599" s="3">
        <v>1</v>
      </c>
      <c r="N599" s="3">
        <v>51</v>
      </c>
      <c r="O599" s="3" t="s">
        <v>4</v>
      </c>
      <c r="P599" s="3">
        <v>51</v>
      </c>
      <c r="Q599" s="3" t="s">
        <v>4</v>
      </c>
      <c r="R599" s="3">
        <v>22</v>
      </c>
      <c r="S599" s="9">
        <v>2.7699999999999996</v>
      </c>
      <c r="T599" s="11">
        <v>5.2</v>
      </c>
      <c r="U599" s="13">
        <v>0</v>
      </c>
    </row>
    <row r="600" spans="1:21" x14ac:dyDescent="0.25">
      <c r="A600" s="3" t="s">
        <v>28</v>
      </c>
      <c r="B600" s="3" t="s">
        <v>92</v>
      </c>
      <c r="C600" s="3" t="s">
        <v>18</v>
      </c>
      <c r="D600" s="3">
        <v>2</v>
      </c>
      <c r="E600" s="3">
        <v>0</v>
      </c>
      <c r="I600" s="3">
        <v>1</v>
      </c>
      <c r="N600" s="3">
        <v>51</v>
      </c>
      <c r="O600" s="3" t="s">
        <v>4</v>
      </c>
      <c r="P600" s="3">
        <v>51</v>
      </c>
      <c r="Q600" s="3" t="s">
        <v>4</v>
      </c>
      <c r="R600" s="3">
        <v>22</v>
      </c>
      <c r="S600" s="9">
        <v>0.88</v>
      </c>
      <c r="T600" s="11">
        <v>1</v>
      </c>
      <c r="U600" s="13">
        <v>0</v>
      </c>
    </row>
    <row r="601" spans="1:21" x14ac:dyDescent="0.25">
      <c r="A601" s="3" t="s">
        <v>28</v>
      </c>
      <c r="B601" s="3" t="s">
        <v>92</v>
      </c>
      <c r="C601" s="3" t="s">
        <v>16</v>
      </c>
      <c r="D601" s="3">
        <v>3</v>
      </c>
      <c r="E601" s="3">
        <v>0</v>
      </c>
      <c r="I601" s="3">
        <v>1</v>
      </c>
      <c r="N601" s="3">
        <v>51</v>
      </c>
      <c r="O601" s="3" t="s">
        <v>4</v>
      </c>
      <c r="P601" s="3">
        <v>51</v>
      </c>
      <c r="Q601" s="3" t="s">
        <v>4</v>
      </c>
      <c r="R601" s="3">
        <v>22</v>
      </c>
      <c r="S601" s="9">
        <v>1</v>
      </c>
      <c r="T601" s="11">
        <v>8</v>
      </c>
      <c r="U601" s="13">
        <v>0</v>
      </c>
    </row>
    <row r="602" spans="1:21" x14ac:dyDescent="0.25">
      <c r="A602" s="3" t="s">
        <v>28</v>
      </c>
      <c r="B602" s="3" t="s">
        <v>92</v>
      </c>
      <c r="C602" s="3" t="s">
        <v>16</v>
      </c>
      <c r="D602" s="3">
        <v>3</v>
      </c>
      <c r="E602" s="3">
        <v>0</v>
      </c>
      <c r="I602" s="3">
        <v>1</v>
      </c>
      <c r="N602" s="3">
        <v>51</v>
      </c>
      <c r="O602" s="3" t="s">
        <v>4</v>
      </c>
      <c r="P602" s="3">
        <v>51</v>
      </c>
      <c r="Q602" s="3" t="s">
        <v>4</v>
      </c>
      <c r="R602" s="3">
        <v>22</v>
      </c>
      <c r="S602" s="9">
        <v>2.0699999999999998</v>
      </c>
      <c r="T602" s="11">
        <v>11.18</v>
      </c>
      <c r="U602" s="13">
        <v>6</v>
      </c>
    </row>
    <row r="603" spans="1:21" x14ac:dyDescent="0.25">
      <c r="A603" s="3" t="s">
        <v>28</v>
      </c>
      <c r="B603" s="3" t="s">
        <v>92</v>
      </c>
      <c r="C603" s="3" t="s">
        <v>18</v>
      </c>
      <c r="D603" s="3">
        <v>2</v>
      </c>
      <c r="E603" s="3">
        <v>0</v>
      </c>
      <c r="I603" s="3">
        <v>1</v>
      </c>
      <c r="N603" s="3">
        <v>51</v>
      </c>
      <c r="O603" s="3" t="s">
        <v>4</v>
      </c>
      <c r="P603" s="3">
        <v>51</v>
      </c>
      <c r="Q603" s="3" t="s">
        <v>4</v>
      </c>
      <c r="R603" s="3">
        <v>22</v>
      </c>
      <c r="S603" s="9">
        <v>1</v>
      </c>
      <c r="T603" s="11">
        <v>5.2</v>
      </c>
      <c r="U603" s="13">
        <v>0</v>
      </c>
    </row>
    <row r="604" spans="1:21" x14ac:dyDescent="0.25">
      <c r="A604" s="3" t="s">
        <v>28</v>
      </c>
      <c r="B604" s="3" t="s">
        <v>92</v>
      </c>
      <c r="C604" s="3" t="s">
        <v>16</v>
      </c>
      <c r="D604" s="3">
        <v>3</v>
      </c>
      <c r="E604" s="3">
        <v>0</v>
      </c>
      <c r="I604" s="3">
        <v>1</v>
      </c>
      <c r="N604" s="3">
        <v>51</v>
      </c>
      <c r="O604" s="3" t="s">
        <v>4</v>
      </c>
      <c r="P604" s="3">
        <v>51</v>
      </c>
      <c r="Q604" s="3" t="s">
        <v>4</v>
      </c>
      <c r="R604" s="3">
        <v>22</v>
      </c>
      <c r="S604" s="9">
        <v>1</v>
      </c>
      <c r="T604" s="11">
        <v>8</v>
      </c>
      <c r="U604" s="13">
        <v>16</v>
      </c>
    </row>
    <row r="605" spans="1:21" x14ac:dyDescent="0.25">
      <c r="A605" s="3" t="s">
        <v>28</v>
      </c>
      <c r="B605" s="3" t="s">
        <v>92</v>
      </c>
      <c r="C605" s="3" t="s">
        <v>19</v>
      </c>
      <c r="D605" s="3">
        <v>4</v>
      </c>
      <c r="E605" s="3">
        <v>0</v>
      </c>
      <c r="I605" s="3">
        <v>1</v>
      </c>
      <c r="N605" s="3">
        <v>51</v>
      </c>
      <c r="O605" s="3" t="s">
        <v>4</v>
      </c>
      <c r="P605" s="3">
        <v>51</v>
      </c>
      <c r="Q605" s="3" t="s">
        <v>4</v>
      </c>
      <c r="R605" s="3">
        <v>22</v>
      </c>
      <c r="S605" s="9">
        <v>2.6799999999999997</v>
      </c>
      <c r="T605" s="11">
        <v>18.52</v>
      </c>
      <c r="U605" s="13">
        <v>5</v>
      </c>
    </row>
    <row r="606" spans="1:21" x14ac:dyDescent="0.25">
      <c r="A606" s="3" t="s">
        <v>28</v>
      </c>
      <c r="B606" s="3" t="s">
        <v>92</v>
      </c>
      <c r="C606" s="3" t="s">
        <v>16</v>
      </c>
      <c r="D606" s="3">
        <v>3</v>
      </c>
      <c r="E606" s="3">
        <v>0</v>
      </c>
      <c r="I606" s="3">
        <v>1</v>
      </c>
      <c r="N606" s="3">
        <v>51</v>
      </c>
      <c r="O606" s="3" t="s">
        <v>4</v>
      </c>
      <c r="P606" s="3">
        <v>51</v>
      </c>
      <c r="Q606" s="3" t="s">
        <v>4</v>
      </c>
      <c r="R606" s="3">
        <v>22</v>
      </c>
      <c r="S606" s="9">
        <v>3.86</v>
      </c>
      <c r="T606" s="11">
        <v>5.2</v>
      </c>
      <c r="U606" s="13">
        <v>0</v>
      </c>
    </row>
    <row r="607" spans="1:21" x14ac:dyDescent="0.25">
      <c r="A607" s="3" t="s">
        <v>28</v>
      </c>
      <c r="B607" s="3" t="s">
        <v>92</v>
      </c>
      <c r="C607" s="3" t="s">
        <v>18</v>
      </c>
      <c r="D607" s="3">
        <v>2</v>
      </c>
      <c r="E607" s="3">
        <v>0</v>
      </c>
      <c r="I607" s="3">
        <v>1</v>
      </c>
      <c r="N607" s="3">
        <v>51</v>
      </c>
      <c r="O607" s="3" t="s">
        <v>4</v>
      </c>
      <c r="P607" s="3">
        <v>51</v>
      </c>
      <c r="Q607" s="3" t="s">
        <v>4</v>
      </c>
      <c r="R607" s="3">
        <v>22</v>
      </c>
      <c r="S607" s="9">
        <v>1</v>
      </c>
      <c r="T607" s="11">
        <v>5.2</v>
      </c>
      <c r="U607" s="13">
        <v>0</v>
      </c>
    </row>
    <row r="608" spans="1:21" x14ac:dyDescent="0.25">
      <c r="A608" s="3" t="s">
        <v>28</v>
      </c>
      <c r="B608" s="3" t="s">
        <v>92</v>
      </c>
      <c r="C608" s="3" t="s">
        <v>16</v>
      </c>
      <c r="D608" s="3">
        <v>3</v>
      </c>
      <c r="E608" s="3">
        <v>0</v>
      </c>
      <c r="I608" s="3">
        <v>1</v>
      </c>
      <c r="N608" s="3">
        <v>51</v>
      </c>
      <c r="O608" s="3" t="s">
        <v>4</v>
      </c>
      <c r="P608" s="3">
        <v>51</v>
      </c>
      <c r="Q608" s="3" t="s">
        <v>4</v>
      </c>
      <c r="R608" s="3">
        <v>22</v>
      </c>
      <c r="S608" s="9">
        <v>1.86</v>
      </c>
      <c r="T608" s="11">
        <v>1</v>
      </c>
      <c r="U608" s="13">
        <v>4</v>
      </c>
    </row>
    <row r="609" spans="1:21" x14ac:dyDescent="0.25">
      <c r="A609" s="3" t="s">
        <v>28</v>
      </c>
      <c r="B609" s="3" t="s">
        <v>92</v>
      </c>
      <c r="C609" s="3" t="s">
        <v>18</v>
      </c>
      <c r="D609" s="3">
        <v>2</v>
      </c>
      <c r="E609" s="3">
        <v>0</v>
      </c>
      <c r="I609" s="3">
        <v>1</v>
      </c>
      <c r="N609" s="3">
        <v>51</v>
      </c>
      <c r="O609" s="3" t="s">
        <v>4</v>
      </c>
      <c r="P609" s="3">
        <v>51</v>
      </c>
      <c r="Q609" s="3" t="s">
        <v>4</v>
      </c>
      <c r="R609" s="3">
        <v>22</v>
      </c>
      <c r="S609" s="9">
        <v>1</v>
      </c>
      <c r="T609" s="11">
        <v>5.2</v>
      </c>
      <c r="U609" s="13">
        <v>0</v>
      </c>
    </row>
    <row r="610" spans="1:21" x14ac:dyDescent="0.25">
      <c r="A610" s="3" t="s">
        <v>28</v>
      </c>
      <c r="B610" s="3" t="s">
        <v>92</v>
      </c>
      <c r="C610" s="3" t="s">
        <v>18</v>
      </c>
      <c r="D610" s="3">
        <v>2</v>
      </c>
      <c r="E610" s="3">
        <v>0</v>
      </c>
      <c r="I610" s="3">
        <v>1</v>
      </c>
      <c r="N610" s="3">
        <v>51</v>
      </c>
      <c r="O610" s="3" t="s">
        <v>4</v>
      </c>
      <c r="P610" s="3">
        <v>51</v>
      </c>
      <c r="Q610" s="3" t="s">
        <v>4</v>
      </c>
      <c r="R610" s="3">
        <v>22</v>
      </c>
      <c r="S610" s="9">
        <v>0.97</v>
      </c>
      <c r="T610" s="11">
        <v>8</v>
      </c>
      <c r="U610" s="13">
        <v>0</v>
      </c>
    </row>
    <row r="611" spans="1:21" x14ac:dyDescent="0.25">
      <c r="A611" s="3" t="s">
        <v>28</v>
      </c>
      <c r="B611" s="3" t="s">
        <v>92</v>
      </c>
      <c r="C611" s="3" t="s">
        <v>18</v>
      </c>
      <c r="D611" s="3">
        <v>2</v>
      </c>
      <c r="E611" s="3">
        <v>0</v>
      </c>
      <c r="I611" s="3">
        <v>1</v>
      </c>
      <c r="N611" s="3">
        <v>51</v>
      </c>
      <c r="O611" s="3" t="s">
        <v>4</v>
      </c>
      <c r="P611" s="3">
        <v>51</v>
      </c>
      <c r="Q611" s="3" t="s">
        <v>4</v>
      </c>
      <c r="R611" s="3">
        <v>22</v>
      </c>
      <c r="S611" s="9">
        <v>1</v>
      </c>
      <c r="T611" s="11">
        <v>2.83</v>
      </c>
      <c r="U611" s="13">
        <v>0</v>
      </c>
    </row>
    <row r="612" spans="1:21" x14ac:dyDescent="0.25">
      <c r="A612" s="3" t="s">
        <v>28</v>
      </c>
      <c r="B612" s="3" t="s">
        <v>92</v>
      </c>
      <c r="C612" s="3" t="s">
        <v>18</v>
      </c>
      <c r="D612" s="3">
        <v>2</v>
      </c>
      <c r="E612" s="3">
        <v>0</v>
      </c>
      <c r="I612" s="3">
        <v>1</v>
      </c>
      <c r="N612" s="3">
        <v>51</v>
      </c>
      <c r="O612" s="3" t="s">
        <v>4</v>
      </c>
      <c r="P612" s="3">
        <v>51</v>
      </c>
      <c r="Q612" s="3" t="s">
        <v>4</v>
      </c>
      <c r="R612" s="3">
        <v>22</v>
      </c>
      <c r="S612" s="9">
        <v>1</v>
      </c>
      <c r="T612" s="11">
        <v>1</v>
      </c>
      <c r="U612" s="13">
        <v>2</v>
      </c>
    </row>
    <row r="613" spans="1:21" x14ac:dyDescent="0.25">
      <c r="A613" s="3" t="s">
        <v>28</v>
      </c>
      <c r="B613" s="3" t="s">
        <v>92</v>
      </c>
      <c r="C613" s="3" t="s">
        <v>16</v>
      </c>
      <c r="D613" s="3">
        <v>3</v>
      </c>
      <c r="E613" s="3">
        <v>0</v>
      </c>
      <c r="I613" s="3">
        <v>1</v>
      </c>
      <c r="N613" s="3">
        <v>51</v>
      </c>
      <c r="O613" s="3" t="s">
        <v>4</v>
      </c>
      <c r="P613" s="3">
        <v>51</v>
      </c>
      <c r="Q613" s="3" t="s">
        <v>4</v>
      </c>
      <c r="R613" s="3">
        <v>22</v>
      </c>
      <c r="S613" s="9">
        <v>3.3699999999999997</v>
      </c>
      <c r="T613" s="11">
        <v>14.7</v>
      </c>
      <c r="U613" s="13">
        <v>0</v>
      </c>
    </row>
    <row r="614" spans="1:21" x14ac:dyDescent="0.25">
      <c r="A614" s="3" t="s">
        <v>28</v>
      </c>
      <c r="B614" s="3" t="s">
        <v>92</v>
      </c>
      <c r="C614" s="3" t="s">
        <v>16</v>
      </c>
      <c r="D614" s="3">
        <v>3</v>
      </c>
      <c r="E614" s="3">
        <v>0</v>
      </c>
      <c r="I614" s="3">
        <v>1</v>
      </c>
      <c r="N614" s="3">
        <v>51</v>
      </c>
      <c r="O614" s="3" t="s">
        <v>4</v>
      </c>
      <c r="P614" s="3">
        <v>51</v>
      </c>
      <c r="Q614" s="3" t="s">
        <v>4</v>
      </c>
      <c r="R614" s="3">
        <v>22</v>
      </c>
      <c r="S614" s="9">
        <v>1</v>
      </c>
      <c r="T614" s="11">
        <v>1</v>
      </c>
      <c r="U614" s="13">
        <v>0</v>
      </c>
    </row>
    <row r="615" spans="1:21" x14ac:dyDescent="0.25">
      <c r="A615" s="3" t="s">
        <v>28</v>
      </c>
      <c r="B615" s="3" t="s">
        <v>92</v>
      </c>
      <c r="C615" s="3" t="s">
        <v>18</v>
      </c>
      <c r="D615" s="3">
        <v>2</v>
      </c>
      <c r="E615" s="3">
        <v>0</v>
      </c>
      <c r="I615" s="3">
        <v>1</v>
      </c>
      <c r="N615" s="3">
        <v>51</v>
      </c>
      <c r="O615" s="3" t="s">
        <v>4</v>
      </c>
      <c r="P615" s="3">
        <v>51</v>
      </c>
      <c r="Q615" s="3" t="s">
        <v>4</v>
      </c>
      <c r="R615" s="3">
        <v>22</v>
      </c>
      <c r="S615" s="9">
        <v>0.59</v>
      </c>
      <c r="T615" s="11">
        <v>1</v>
      </c>
      <c r="U615" s="13">
        <v>0</v>
      </c>
    </row>
    <row r="616" spans="1:21" x14ac:dyDescent="0.25">
      <c r="A616" s="3" t="s">
        <v>28</v>
      </c>
      <c r="B616" s="3" t="s">
        <v>92</v>
      </c>
      <c r="C616" s="3" t="s">
        <v>19</v>
      </c>
      <c r="D616" s="3">
        <v>4</v>
      </c>
      <c r="E616" s="3">
        <v>0</v>
      </c>
      <c r="I616" s="3">
        <v>1</v>
      </c>
      <c r="N616" s="3">
        <v>51</v>
      </c>
      <c r="O616" s="3" t="s">
        <v>4</v>
      </c>
      <c r="P616" s="3">
        <v>51</v>
      </c>
      <c r="Q616" s="3" t="s">
        <v>4</v>
      </c>
      <c r="R616" s="3">
        <v>22</v>
      </c>
      <c r="S616" s="9">
        <v>1</v>
      </c>
      <c r="T616" s="11">
        <v>8</v>
      </c>
      <c r="U616" s="13">
        <v>0</v>
      </c>
    </row>
    <row r="617" spans="1:21" x14ac:dyDescent="0.25">
      <c r="A617" s="3" t="s">
        <v>28</v>
      </c>
      <c r="B617" s="3" t="s">
        <v>92</v>
      </c>
      <c r="C617" s="3" t="s">
        <v>16</v>
      </c>
      <c r="D617" s="3">
        <v>3</v>
      </c>
      <c r="E617" s="3">
        <v>0</v>
      </c>
      <c r="I617" s="3">
        <v>1</v>
      </c>
      <c r="N617" s="3">
        <v>51</v>
      </c>
      <c r="O617" s="3" t="s">
        <v>4</v>
      </c>
      <c r="P617" s="3">
        <v>51</v>
      </c>
      <c r="Q617" s="3" t="s">
        <v>4</v>
      </c>
      <c r="R617" s="3">
        <v>22</v>
      </c>
      <c r="S617" s="9">
        <v>2.75</v>
      </c>
      <c r="T617" s="11">
        <v>2.83</v>
      </c>
      <c r="U617" s="13">
        <v>0</v>
      </c>
    </row>
    <row r="618" spans="1:21" x14ac:dyDescent="0.25">
      <c r="A618" s="3" t="s">
        <v>28</v>
      </c>
      <c r="B618" s="3" t="s">
        <v>92</v>
      </c>
      <c r="C618" s="3" t="s">
        <v>16</v>
      </c>
      <c r="D618" s="3">
        <v>3</v>
      </c>
      <c r="E618" s="3">
        <v>0</v>
      </c>
      <c r="I618" s="3">
        <v>1</v>
      </c>
      <c r="N618" s="3">
        <v>51</v>
      </c>
      <c r="O618" s="3" t="s">
        <v>4</v>
      </c>
      <c r="P618" s="3">
        <v>51</v>
      </c>
      <c r="Q618" s="3" t="s">
        <v>4</v>
      </c>
      <c r="R618" s="3">
        <v>22</v>
      </c>
      <c r="S618" s="9">
        <v>1</v>
      </c>
      <c r="T618" s="11">
        <v>11.18</v>
      </c>
      <c r="U618" s="13">
        <v>0</v>
      </c>
    </row>
    <row r="619" spans="1:21" x14ac:dyDescent="0.25">
      <c r="A619" s="3" t="s">
        <v>28</v>
      </c>
      <c r="B619" s="3" t="s">
        <v>92</v>
      </c>
      <c r="C619" s="3" t="s">
        <v>19</v>
      </c>
      <c r="D619" s="3">
        <v>4</v>
      </c>
      <c r="E619" s="3">
        <v>0</v>
      </c>
      <c r="I619" s="3">
        <v>1</v>
      </c>
      <c r="N619" s="3">
        <v>51</v>
      </c>
      <c r="O619" s="3" t="s">
        <v>4</v>
      </c>
      <c r="P619" s="3">
        <v>51</v>
      </c>
      <c r="Q619" s="3" t="s">
        <v>4</v>
      </c>
      <c r="R619" s="3">
        <v>22</v>
      </c>
      <c r="S619" s="9">
        <v>2.34</v>
      </c>
      <c r="T619" s="11">
        <v>8</v>
      </c>
      <c r="U619" s="13">
        <v>7</v>
      </c>
    </row>
    <row r="620" spans="1:21" x14ac:dyDescent="0.25">
      <c r="A620" s="3" t="s">
        <v>28</v>
      </c>
      <c r="B620" s="3" t="s">
        <v>92</v>
      </c>
      <c r="C620" s="3" t="s">
        <v>16</v>
      </c>
      <c r="D620" s="3">
        <v>3</v>
      </c>
      <c r="E620" s="3">
        <v>0</v>
      </c>
      <c r="I620" s="3">
        <v>1</v>
      </c>
      <c r="N620" s="3">
        <v>51</v>
      </c>
      <c r="O620" s="3" t="s">
        <v>4</v>
      </c>
      <c r="P620" s="3">
        <v>51</v>
      </c>
      <c r="Q620" s="3" t="s">
        <v>4</v>
      </c>
      <c r="R620" s="3">
        <v>22</v>
      </c>
      <c r="S620" s="9">
        <v>1</v>
      </c>
      <c r="T620" s="11">
        <v>2.83</v>
      </c>
      <c r="U620" s="13">
        <v>0</v>
      </c>
    </row>
    <row r="621" spans="1:21" x14ac:dyDescent="0.25">
      <c r="A621" s="3" t="s">
        <v>28</v>
      </c>
      <c r="B621" s="3" t="s">
        <v>92</v>
      </c>
      <c r="C621" s="3" t="s">
        <v>19</v>
      </c>
      <c r="D621" s="3">
        <v>4</v>
      </c>
      <c r="E621" s="3">
        <v>1</v>
      </c>
      <c r="I621" s="3">
        <v>1</v>
      </c>
      <c r="N621" s="3">
        <v>51</v>
      </c>
      <c r="O621" s="3" t="s">
        <v>4</v>
      </c>
      <c r="P621" s="3">
        <v>51</v>
      </c>
      <c r="Q621" s="3" t="s">
        <v>4</v>
      </c>
      <c r="R621" s="3">
        <v>22</v>
      </c>
      <c r="S621" s="9">
        <v>1</v>
      </c>
      <c r="T621" s="11">
        <v>8</v>
      </c>
      <c r="U621" s="13">
        <v>0</v>
      </c>
    </row>
    <row r="622" spans="1:21" x14ac:dyDescent="0.25">
      <c r="A622" s="3" t="s">
        <v>28</v>
      </c>
      <c r="B622" s="3" t="s">
        <v>92</v>
      </c>
      <c r="C622" s="3" t="s">
        <v>19</v>
      </c>
      <c r="D622" s="3">
        <v>4</v>
      </c>
      <c r="E622" s="3">
        <v>1</v>
      </c>
      <c r="I622" s="3">
        <v>1</v>
      </c>
      <c r="N622" s="3">
        <v>51</v>
      </c>
      <c r="O622" s="3" t="s">
        <v>4</v>
      </c>
      <c r="P622" s="3">
        <v>51</v>
      </c>
      <c r="Q622" s="3" t="s">
        <v>4</v>
      </c>
      <c r="R622" s="3">
        <v>22</v>
      </c>
      <c r="S622" s="9">
        <v>2.9</v>
      </c>
      <c r="T622" s="11">
        <v>27</v>
      </c>
      <c r="U622" s="13">
        <v>0</v>
      </c>
    </row>
    <row r="623" spans="1:21" x14ac:dyDescent="0.25">
      <c r="A623" s="3" t="s">
        <v>28</v>
      </c>
      <c r="B623" s="3" t="s">
        <v>92</v>
      </c>
      <c r="C623" s="3" t="s">
        <v>19</v>
      </c>
      <c r="D623" s="3">
        <v>4</v>
      </c>
      <c r="E623" s="3">
        <v>1</v>
      </c>
      <c r="I623" s="3">
        <v>1</v>
      </c>
      <c r="N623" s="3">
        <v>51</v>
      </c>
      <c r="O623" s="3" t="s">
        <v>4</v>
      </c>
      <c r="P623" s="3">
        <v>51</v>
      </c>
      <c r="Q623" s="3" t="s">
        <v>4</v>
      </c>
      <c r="R623" s="3">
        <v>22</v>
      </c>
      <c r="S623" s="9">
        <v>1</v>
      </c>
      <c r="T623" s="11">
        <v>22.63</v>
      </c>
      <c r="U623" s="13">
        <v>0</v>
      </c>
    </row>
    <row r="624" spans="1:21" x14ac:dyDescent="0.25">
      <c r="A624" s="3" t="s">
        <v>28</v>
      </c>
      <c r="B624" s="3" t="s">
        <v>92</v>
      </c>
      <c r="C624" s="3" t="s">
        <v>19</v>
      </c>
      <c r="D624" s="3">
        <v>4</v>
      </c>
      <c r="E624" s="3">
        <v>1</v>
      </c>
      <c r="I624" s="3">
        <v>1</v>
      </c>
      <c r="N624" s="3">
        <v>51</v>
      </c>
      <c r="O624" s="3" t="s">
        <v>4</v>
      </c>
      <c r="P624" s="3">
        <v>51</v>
      </c>
      <c r="Q624" s="3" t="s">
        <v>4</v>
      </c>
      <c r="R624" s="3">
        <v>22</v>
      </c>
      <c r="S624" s="9">
        <v>6.13</v>
      </c>
      <c r="T624" s="11">
        <v>18.52</v>
      </c>
      <c r="U624" s="13">
        <v>0</v>
      </c>
    </row>
    <row r="625" spans="1:21" x14ac:dyDescent="0.25">
      <c r="A625" s="3" t="s">
        <v>28</v>
      </c>
      <c r="B625" s="3" t="s">
        <v>92</v>
      </c>
      <c r="C625" s="3" t="s">
        <v>19</v>
      </c>
      <c r="D625" s="3">
        <v>4</v>
      </c>
      <c r="E625" s="3">
        <v>1</v>
      </c>
      <c r="I625" s="3">
        <v>1</v>
      </c>
      <c r="N625" s="3">
        <v>51</v>
      </c>
      <c r="O625" s="3" t="s">
        <v>4</v>
      </c>
      <c r="P625" s="3">
        <v>51</v>
      </c>
      <c r="Q625" s="3" t="s">
        <v>4</v>
      </c>
      <c r="R625" s="3">
        <v>22</v>
      </c>
      <c r="S625" s="9">
        <v>1</v>
      </c>
      <c r="T625" s="11">
        <v>14.7</v>
      </c>
      <c r="U625" s="13">
        <v>0</v>
      </c>
    </row>
    <row r="626" spans="1:21" x14ac:dyDescent="0.25">
      <c r="A626" s="3" t="s">
        <v>28</v>
      </c>
      <c r="B626" s="3" t="s">
        <v>92</v>
      </c>
      <c r="C626" s="3" t="s">
        <v>19</v>
      </c>
      <c r="D626" s="3">
        <v>4</v>
      </c>
      <c r="E626" s="3">
        <v>1</v>
      </c>
      <c r="I626" s="3">
        <v>1</v>
      </c>
      <c r="N626" s="3">
        <v>51</v>
      </c>
      <c r="O626" s="3" t="s">
        <v>4</v>
      </c>
      <c r="P626" s="3">
        <v>51</v>
      </c>
      <c r="Q626" s="3" t="s">
        <v>4</v>
      </c>
      <c r="R626" s="3">
        <v>22</v>
      </c>
      <c r="S626" s="9">
        <v>1</v>
      </c>
      <c r="T626" s="11">
        <v>8</v>
      </c>
      <c r="U626" s="13">
        <v>0</v>
      </c>
    </row>
    <row r="627" spans="1:21" x14ac:dyDescent="0.25">
      <c r="A627" s="3" t="s">
        <v>28</v>
      </c>
      <c r="B627" s="3" t="s">
        <v>92</v>
      </c>
      <c r="C627" s="3" t="s">
        <v>19</v>
      </c>
      <c r="D627" s="3">
        <v>4</v>
      </c>
      <c r="E627" s="3">
        <v>1</v>
      </c>
      <c r="I627" s="3">
        <v>1</v>
      </c>
      <c r="N627" s="3">
        <v>51</v>
      </c>
      <c r="O627" s="3" t="s">
        <v>4</v>
      </c>
      <c r="P627" s="3">
        <v>51</v>
      </c>
      <c r="Q627" s="3" t="s">
        <v>4</v>
      </c>
      <c r="R627" s="3">
        <v>22</v>
      </c>
      <c r="S627" s="9">
        <v>1</v>
      </c>
      <c r="T627" s="11">
        <v>22.63</v>
      </c>
      <c r="U627" s="13">
        <v>0</v>
      </c>
    </row>
    <row r="628" spans="1:21" x14ac:dyDescent="0.25">
      <c r="A628" s="3" t="s">
        <v>28</v>
      </c>
      <c r="B628" s="3" t="s">
        <v>92</v>
      </c>
      <c r="C628" s="3" t="s">
        <v>19</v>
      </c>
      <c r="D628" s="3">
        <v>4</v>
      </c>
      <c r="E628" s="3">
        <v>1</v>
      </c>
      <c r="I628" s="3">
        <v>1</v>
      </c>
      <c r="N628" s="3">
        <v>51</v>
      </c>
      <c r="O628" s="3" t="s">
        <v>4</v>
      </c>
      <c r="P628" s="3">
        <v>51</v>
      </c>
      <c r="Q628" s="3" t="s">
        <v>4</v>
      </c>
      <c r="R628" s="3">
        <v>22</v>
      </c>
      <c r="S628" s="9">
        <v>1</v>
      </c>
      <c r="T628" s="11">
        <v>27</v>
      </c>
      <c r="U628" s="13">
        <v>0</v>
      </c>
    </row>
    <row r="629" spans="1:21" x14ac:dyDescent="0.25">
      <c r="A629" s="3" t="s">
        <v>28</v>
      </c>
      <c r="B629" s="3" t="s">
        <v>92</v>
      </c>
      <c r="C629" s="3" t="s">
        <v>24</v>
      </c>
      <c r="D629" s="3">
        <v>1</v>
      </c>
      <c r="E629" s="3">
        <v>0</v>
      </c>
      <c r="I629" s="3">
        <v>1</v>
      </c>
      <c r="N629" s="3">
        <v>51</v>
      </c>
      <c r="O629" s="3" t="s">
        <v>4</v>
      </c>
      <c r="P629" s="3">
        <v>51</v>
      </c>
      <c r="Q629" s="3" t="s">
        <v>4</v>
      </c>
      <c r="R629" s="3">
        <v>22</v>
      </c>
      <c r="S629" s="9">
        <v>1</v>
      </c>
      <c r="T629" s="11">
        <v>1</v>
      </c>
      <c r="U629" s="13">
        <v>14</v>
      </c>
    </row>
    <row r="630" spans="1:21" x14ac:dyDescent="0.25">
      <c r="A630" s="3" t="s">
        <v>28</v>
      </c>
      <c r="B630" s="3" t="s">
        <v>92</v>
      </c>
      <c r="C630" s="3" t="s">
        <v>18</v>
      </c>
      <c r="D630" s="3">
        <v>2</v>
      </c>
      <c r="E630" s="3">
        <v>0</v>
      </c>
      <c r="I630" s="3">
        <v>1</v>
      </c>
      <c r="N630" s="3">
        <v>50</v>
      </c>
      <c r="O630" s="3" t="s">
        <v>38</v>
      </c>
      <c r="P630" s="3">
        <v>50</v>
      </c>
      <c r="Q630" s="3" t="s">
        <v>4</v>
      </c>
      <c r="R630" s="3">
        <v>22</v>
      </c>
      <c r="S630" s="9">
        <v>1</v>
      </c>
      <c r="T630" s="11">
        <v>1</v>
      </c>
      <c r="U630" s="13">
        <v>2</v>
      </c>
    </row>
    <row r="631" spans="1:21" x14ac:dyDescent="0.25">
      <c r="A631" s="3" t="s">
        <v>28</v>
      </c>
      <c r="B631" s="3" t="s">
        <v>92</v>
      </c>
      <c r="C631" s="3" t="s">
        <v>24</v>
      </c>
      <c r="D631" s="3">
        <v>1</v>
      </c>
      <c r="E631" s="3">
        <v>0</v>
      </c>
      <c r="I631" s="3">
        <v>1</v>
      </c>
      <c r="N631" s="3">
        <v>51</v>
      </c>
      <c r="O631" s="3" t="s">
        <v>4</v>
      </c>
      <c r="P631" s="3">
        <v>51</v>
      </c>
      <c r="Q631" s="3" t="s">
        <v>4</v>
      </c>
      <c r="R631" s="3">
        <v>22</v>
      </c>
      <c r="S631" s="9">
        <v>1</v>
      </c>
      <c r="T631" s="11">
        <v>0</v>
      </c>
      <c r="U631" s="13">
        <v>6</v>
      </c>
    </row>
    <row r="632" spans="1:21" x14ac:dyDescent="0.25">
      <c r="A632" s="3" t="s">
        <v>28</v>
      </c>
      <c r="B632" s="3" t="s">
        <v>92</v>
      </c>
      <c r="C632" s="3" t="s">
        <v>18</v>
      </c>
      <c r="D632" s="3">
        <v>2</v>
      </c>
      <c r="E632" s="3">
        <v>1</v>
      </c>
      <c r="F632" s="3">
        <v>1</v>
      </c>
      <c r="N632" s="3">
        <v>3</v>
      </c>
      <c r="O632" s="3" t="s">
        <v>1</v>
      </c>
      <c r="P632" s="3">
        <v>3</v>
      </c>
      <c r="Q632" s="3" t="s">
        <v>1</v>
      </c>
      <c r="R632" s="3">
        <v>2</v>
      </c>
      <c r="S632" s="9">
        <v>1</v>
      </c>
      <c r="T632" s="11">
        <v>81.510000000000005</v>
      </c>
      <c r="U632" s="13">
        <v>8</v>
      </c>
    </row>
    <row r="633" spans="1:21" x14ac:dyDescent="0.25">
      <c r="A633" s="3" t="s">
        <v>39</v>
      </c>
      <c r="B633" s="3" t="s">
        <v>95</v>
      </c>
      <c r="C633" s="3" t="s">
        <v>18</v>
      </c>
      <c r="D633" s="3">
        <v>2</v>
      </c>
      <c r="J633" s="3">
        <v>1</v>
      </c>
      <c r="N633" s="3">
        <v>59</v>
      </c>
      <c r="O633" s="3" t="s">
        <v>29</v>
      </c>
      <c r="P633" s="3">
        <v>59</v>
      </c>
      <c r="Q633" s="3" t="s">
        <v>5</v>
      </c>
      <c r="R633" s="3">
        <v>25</v>
      </c>
      <c r="S633" s="9">
        <v>3.26</v>
      </c>
      <c r="T633" s="11">
        <v>8</v>
      </c>
      <c r="U633" s="13">
        <v>1</v>
      </c>
    </row>
    <row r="634" spans="1:21" x14ac:dyDescent="0.25">
      <c r="A634" s="3" t="s">
        <v>39</v>
      </c>
      <c r="B634" s="3" t="s">
        <v>95</v>
      </c>
      <c r="C634" s="3" t="s">
        <v>19</v>
      </c>
      <c r="D634" s="3">
        <v>4</v>
      </c>
      <c r="E634" s="3">
        <v>1</v>
      </c>
      <c r="J634" s="3">
        <v>0.22</v>
      </c>
      <c r="N634" s="3">
        <v>56</v>
      </c>
      <c r="O634" s="3" t="s">
        <v>22</v>
      </c>
      <c r="P634" s="3">
        <v>56</v>
      </c>
      <c r="Q634" s="3" t="s">
        <v>5</v>
      </c>
      <c r="R634" s="3">
        <v>25</v>
      </c>
      <c r="S634" s="9">
        <v>9.66</v>
      </c>
      <c r="T634" s="11">
        <v>22.63</v>
      </c>
      <c r="U634" s="13">
        <v>6.6500000953674316</v>
      </c>
    </row>
    <row r="635" spans="1:21" x14ac:dyDescent="0.25">
      <c r="A635" s="3" t="s">
        <v>39</v>
      </c>
      <c r="B635" s="3" t="s">
        <v>95</v>
      </c>
      <c r="C635" s="3" t="s">
        <v>18</v>
      </c>
      <c r="D635" s="3">
        <v>2</v>
      </c>
      <c r="J635" s="3">
        <v>1</v>
      </c>
      <c r="N635" s="3">
        <v>53</v>
      </c>
      <c r="O635" s="3" t="s">
        <v>27</v>
      </c>
      <c r="P635" s="3">
        <v>53</v>
      </c>
      <c r="Q635" s="3" t="s">
        <v>5</v>
      </c>
      <c r="R635" s="3">
        <v>25</v>
      </c>
      <c r="S635" s="9">
        <v>9.42</v>
      </c>
      <c r="T635" s="11">
        <v>5.2</v>
      </c>
      <c r="U635" s="13">
        <v>5.9966666102409318</v>
      </c>
    </row>
    <row r="636" spans="1:21" x14ac:dyDescent="0.25">
      <c r="A636" s="3" t="s">
        <v>39</v>
      </c>
      <c r="B636" s="3" t="s">
        <v>95</v>
      </c>
      <c r="C636" s="3" t="s">
        <v>19</v>
      </c>
      <c r="D636" s="3">
        <v>4</v>
      </c>
      <c r="E636" s="3">
        <v>1</v>
      </c>
      <c r="J636" s="3">
        <v>1</v>
      </c>
      <c r="N636" s="3">
        <v>55</v>
      </c>
      <c r="O636" s="3" t="s">
        <v>23</v>
      </c>
      <c r="P636" s="3">
        <v>55</v>
      </c>
      <c r="Q636" s="3" t="s">
        <v>5</v>
      </c>
      <c r="R636" s="3">
        <v>25</v>
      </c>
      <c r="S636" s="9">
        <v>6.25</v>
      </c>
      <c r="T636" s="11">
        <v>58.09</v>
      </c>
      <c r="U636" s="13">
        <v>10.053846240043647</v>
      </c>
    </row>
    <row r="637" spans="1:21" x14ac:dyDescent="0.25">
      <c r="A637" s="3" t="s">
        <v>39</v>
      </c>
      <c r="B637" s="3" t="s">
        <v>95</v>
      </c>
      <c r="C637" s="3" t="s">
        <v>19</v>
      </c>
      <c r="D637" s="3">
        <v>4</v>
      </c>
      <c r="E637" s="3">
        <v>1</v>
      </c>
      <c r="J637" s="3">
        <v>1</v>
      </c>
      <c r="N637" s="3">
        <v>55</v>
      </c>
      <c r="O637" s="3" t="s">
        <v>23</v>
      </c>
      <c r="P637" s="3">
        <v>55</v>
      </c>
      <c r="Q637" s="3" t="s">
        <v>5</v>
      </c>
      <c r="R637" s="3">
        <v>25</v>
      </c>
      <c r="S637" s="9">
        <v>6.3</v>
      </c>
      <c r="T637" s="11">
        <v>58.09</v>
      </c>
      <c r="U637" s="13">
        <v>11.653846144676208</v>
      </c>
    </row>
    <row r="638" spans="1:21" x14ac:dyDescent="0.25">
      <c r="A638" s="3" t="s">
        <v>39</v>
      </c>
      <c r="B638" s="3" t="s">
        <v>95</v>
      </c>
      <c r="C638" s="3" t="s">
        <v>16</v>
      </c>
      <c r="D638" s="3">
        <v>3</v>
      </c>
      <c r="J638" s="3">
        <v>1</v>
      </c>
      <c r="N638" s="3">
        <v>55</v>
      </c>
      <c r="O638" s="3" t="s">
        <v>23</v>
      </c>
      <c r="P638" s="3">
        <v>55</v>
      </c>
      <c r="Q638" s="3" t="s">
        <v>5</v>
      </c>
      <c r="R638" s="3">
        <v>25</v>
      </c>
      <c r="S638" s="9">
        <v>4.3099999999999996</v>
      </c>
      <c r="T638" s="11">
        <v>8</v>
      </c>
      <c r="U638" s="13">
        <v>1.9100000262260441</v>
      </c>
    </row>
    <row r="639" spans="1:21" x14ac:dyDescent="0.25">
      <c r="A639" s="3" t="s">
        <v>39</v>
      </c>
      <c r="B639" s="3" t="s">
        <v>95</v>
      </c>
      <c r="C639" s="3" t="s">
        <v>19</v>
      </c>
      <c r="D639" s="3">
        <v>4</v>
      </c>
      <c r="J639" s="3">
        <v>1</v>
      </c>
      <c r="N639" s="3">
        <v>57</v>
      </c>
      <c r="O639" s="3" t="s">
        <v>30</v>
      </c>
      <c r="P639" s="3">
        <v>57</v>
      </c>
      <c r="Q639" s="3" t="s">
        <v>5</v>
      </c>
      <c r="R639" s="3">
        <v>25</v>
      </c>
      <c r="S639" s="9">
        <v>1</v>
      </c>
      <c r="T639" s="11">
        <v>14.7</v>
      </c>
      <c r="U639" s="13">
        <v>0</v>
      </c>
    </row>
    <row r="640" spans="1:21" x14ac:dyDescent="0.25">
      <c r="A640" s="3" t="s">
        <v>39</v>
      </c>
      <c r="B640" s="3" t="s">
        <v>95</v>
      </c>
      <c r="C640" s="3" t="s">
        <v>24</v>
      </c>
      <c r="D640" s="3">
        <v>1</v>
      </c>
      <c r="J640" s="3">
        <v>1</v>
      </c>
      <c r="N640" s="3">
        <v>60</v>
      </c>
      <c r="O640" s="3" t="s">
        <v>32</v>
      </c>
      <c r="P640" s="3">
        <v>60</v>
      </c>
      <c r="Q640" s="3" t="s">
        <v>5</v>
      </c>
      <c r="R640" s="3">
        <v>25</v>
      </c>
      <c r="S640" s="9">
        <v>4.2</v>
      </c>
      <c r="T640" s="11">
        <v>2.83</v>
      </c>
      <c r="U640" s="13">
        <v>1</v>
      </c>
    </row>
    <row r="641" spans="1:21" x14ac:dyDescent="0.25">
      <c r="A641" s="3" t="s">
        <v>39</v>
      </c>
      <c r="B641" s="3" t="s">
        <v>95</v>
      </c>
      <c r="C641" s="3" t="s">
        <v>19</v>
      </c>
      <c r="D641" s="3">
        <v>4</v>
      </c>
      <c r="E641" s="3">
        <v>1</v>
      </c>
      <c r="J641" s="3">
        <v>1</v>
      </c>
      <c r="N641" s="3">
        <v>58</v>
      </c>
      <c r="O641" s="3" t="s">
        <v>31</v>
      </c>
      <c r="P641" s="3">
        <v>58</v>
      </c>
      <c r="Q641" s="3" t="s">
        <v>5</v>
      </c>
      <c r="R641" s="3">
        <v>25</v>
      </c>
      <c r="S641" s="9">
        <v>4.92</v>
      </c>
      <c r="T641" s="11">
        <v>22.63</v>
      </c>
      <c r="U641" s="13">
        <v>3.9933334589004597</v>
      </c>
    </row>
    <row r="642" spans="1:21" x14ac:dyDescent="0.25">
      <c r="A642" s="3" t="s">
        <v>39</v>
      </c>
      <c r="B642" s="3" t="s">
        <v>95</v>
      </c>
      <c r="C642" s="3" t="s">
        <v>24</v>
      </c>
      <c r="D642" s="3">
        <v>1</v>
      </c>
      <c r="J642" s="3">
        <v>1</v>
      </c>
      <c r="N642" s="3">
        <v>57</v>
      </c>
      <c r="O642" s="3" t="s">
        <v>30</v>
      </c>
      <c r="P642" s="3">
        <v>57</v>
      </c>
      <c r="Q642" s="3" t="s">
        <v>5</v>
      </c>
      <c r="R642" s="3">
        <v>25</v>
      </c>
      <c r="S642" s="9">
        <v>1</v>
      </c>
      <c r="T642" s="11">
        <v>2.83</v>
      </c>
      <c r="U642" s="13">
        <v>2</v>
      </c>
    </row>
    <row r="643" spans="1:21" x14ac:dyDescent="0.25">
      <c r="A643" s="3" t="s">
        <v>39</v>
      </c>
      <c r="B643" s="3" t="s">
        <v>95</v>
      </c>
      <c r="C643" s="3" t="s">
        <v>18</v>
      </c>
      <c r="D643" s="3">
        <v>2</v>
      </c>
      <c r="J643" s="3">
        <v>1</v>
      </c>
      <c r="N643" s="3">
        <v>58</v>
      </c>
      <c r="O643" s="3" t="s">
        <v>31</v>
      </c>
      <c r="P643" s="3">
        <v>58</v>
      </c>
      <c r="Q643" s="3" t="s">
        <v>5</v>
      </c>
      <c r="R643" s="3">
        <v>25</v>
      </c>
      <c r="S643" s="9">
        <v>6.1</v>
      </c>
      <c r="T643" s="11">
        <v>14.7</v>
      </c>
      <c r="U643" s="13">
        <v>0</v>
      </c>
    </row>
    <row r="644" spans="1:21" x14ac:dyDescent="0.25">
      <c r="A644" s="3" t="s">
        <v>39</v>
      </c>
      <c r="B644" s="3" t="s">
        <v>95</v>
      </c>
      <c r="C644" s="3" t="s">
        <v>19</v>
      </c>
      <c r="D644" s="3">
        <v>4</v>
      </c>
      <c r="J644" s="3">
        <v>1</v>
      </c>
      <c r="N644" s="3">
        <v>55</v>
      </c>
      <c r="O644" s="3" t="s">
        <v>23</v>
      </c>
      <c r="P644" s="3">
        <v>55</v>
      </c>
      <c r="Q644" s="3" t="s">
        <v>5</v>
      </c>
      <c r="R644" s="3">
        <v>25</v>
      </c>
      <c r="S644" s="9">
        <v>5.41</v>
      </c>
      <c r="T644" s="11">
        <v>27</v>
      </c>
      <c r="U644" s="13">
        <v>1.58000004291534</v>
      </c>
    </row>
    <row r="645" spans="1:21" x14ac:dyDescent="0.25">
      <c r="A645" s="3" t="s">
        <v>39</v>
      </c>
      <c r="B645" s="3" t="s">
        <v>95</v>
      </c>
      <c r="C645" s="3" t="s">
        <v>19</v>
      </c>
      <c r="D645" s="3">
        <v>4</v>
      </c>
      <c r="E645" s="3">
        <v>1</v>
      </c>
      <c r="J645" s="3">
        <v>1</v>
      </c>
      <c r="N645" s="3">
        <v>59</v>
      </c>
      <c r="O645" s="3" t="s">
        <v>29</v>
      </c>
      <c r="P645" s="3">
        <v>59</v>
      </c>
      <c r="Q645" s="3" t="s">
        <v>5</v>
      </c>
      <c r="R645" s="3">
        <v>25</v>
      </c>
      <c r="S645" s="9">
        <v>3.0799999999999996</v>
      </c>
      <c r="T645" s="11">
        <v>22.63</v>
      </c>
      <c r="U645" s="13">
        <v>2.4933333396911621</v>
      </c>
    </row>
    <row r="646" spans="1:21" x14ac:dyDescent="0.25">
      <c r="A646" s="3" t="s">
        <v>39</v>
      </c>
      <c r="B646" s="3" t="s">
        <v>95</v>
      </c>
      <c r="C646" s="3" t="s">
        <v>19</v>
      </c>
      <c r="D646" s="3">
        <v>4</v>
      </c>
      <c r="E646" s="3">
        <v>1</v>
      </c>
      <c r="J646" s="3">
        <v>1</v>
      </c>
      <c r="N646" s="3">
        <v>57</v>
      </c>
      <c r="O646" s="3" t="s">
        <v>30</v>
      </c>
      <c r="P646" s="3">
        <v>57</v>
      </c>
      <c r="Q646" s="3" t="s">
        <v>5</v>
      </c>
      <c r="R646" s="3">
        <v>25</v>
      </c>
      <c r="S646" s="9">
        <v>5.63</v>
      </c>
      <c r="T646" s="11">
        <v>31.62</v>
      </c>
      <c r="U646" s="13">
        <v>2.1599999666213998</v>
      </c>
    </row>
    <row r="647" spans="1:21" x14ac:dyDescent="0.25">
      <c r="A647" s="3" t="s">
        <v>39</v>
      </c>
      <c r="B647" s="3" t="s">
        <v>95</v>
      </c>
      <c r="C647" s="3" t="s">
        <v>16</v>
      </c>
      <c r="D647" s="3">
        <v>3</v>
      </c>
      <c r="J647" s="3">
        <v>1</v>
      </c>
      <c r="N647" s="3">
        <v>59</v>
      </c>
      <c r="O647" s="3" t="s">
        <v>29</v>
      </c>
      <c r="P647" s="3">
        <v>59</v>
      </c>
      <c r="Q647" s="3" t="s">
        <v>5</v>
      </c>
      <c r="R647" s="3">
        <v>25</v>
      </c>
      <c r="S647" s="9">
        <v>3.9</v>
      </c>
      <c r="T647" s="11">
        <v>5.2</v>
      </c>
      <c r="U647" s="13">
        <v>0.66666668653488204</v>
      </c>
    </row>
    <row r="648" spans="1:21" x14ac:dyDescent="0.25">
      <c r="A648" s="3" t="s">
        <v>39</v>
      </c>
      <c r="B648" s="3" t="s">
        <v>95</v>
      </c>
      <c r="C648" s="3" t="s">
        <v>16</v>
      </c>
      <c r="D648" s="3">
        <v>3</v>
      </c>
      <c r="J648" s="3">
        <v>1</v>
      </c>
      <c r="N648" s="3">
        <v>55</v>
      </c>
      <c r="O648" s="3" t="s">
        <v>23</v>
      </c>
      <c r="P648" s="3">
        <v>55</v>
      </c>
      <c r="Q648" s="3" t="s">
        <v>5</v>
      </c>
      <c r="R648" s="3">
        <v>25</v>
      </c>
      <c r="S648" s="9">
        <v>6.57</v>
      </c>
      <c r="T648" s="11">
        <v>2.83</v>
      </c>
      <c r="U648" s="13">
        <v>0</v>
      </c>
    </row>
    <row r="649" spans="1:21" x14ac:dyDescent="0.25">
      <c r="A649" s="3" t="s">
        <v>39</v>
      </c>
      <c r="B649" s="3" t="s">
        <v>95</v>
      </c>
      <c r="C649" s="3" t="s">
        <v>16</v>
      </c>
      <c r="D649" s="3">
        <v>3</v>
      </c>
      <c r="J649" s="3">
        <v>1</v>
      </c>
      <c r="N649" s="3">
        <v>55</v>
      </c>
      <c r="O649" s="3" t="s">
        <v>23</v>
      </c>
      <c r="P649" s="3">
        <v>55</v>
      </c>
      <c r="Q649" s="3" t="s">
        <v>5</v>
      </c>
      <c r="R649" s="3">
        <v>25</v>
      </c>
      <c r="S649" s="9">
        <v>2.9899999999999998</v>
      </c>
      <c r="T649" s="11">
        <v>11.18</v>
      </c>
      <c r="U649" s="13">
        <v>0</v>
      </c>
    </row>
    <row r="650" spans="1:21" x14ac:dyDescent="0.25">
      <c r="A650" s="3" t="s">
        <v>39</v>
      </c>
      <c r="B650" s="3" t="s">
        <v>95</v>
      </c>
      <c r="C650" s="3" t="s">
        <v>16</v>
      </c>
      <c r="D650" s="3">
        <v>3</v>
      </c>
      <c r="J650" s="3">
        <v>1</v>
      </c>
      <c r="N650" s="3">
        <v>55</v>
      </c>
      <c r="O650" s="3" t="s">
        <v>23</v>
      </c>
      <c r="P650" s="3">
        <v>55</v>
      </c>
      <c r="Q650" s="3" t="s">
        <v>5</v>
      </c>
      <c r="R650" s="3">
        <v>25</v>
      </c>
      <c r="S650" s="9">
        <v>1.62</v>
      </c>
      <c r="T650" s="11">
        <v>8</v>
      </c>
      <c r="U650" s="13">
        <v>0</v>
      </c>
    </row>
    <row r="651" spans="1:21" x14ac:dyDescent="0.25">
      <c r="A651" s="3" t="s">
        <v>39</v>
      </c>
      <c r="B651" s="3" t="s">
        <v>95</v>
      </c>
      <c r="C651" s="3" t="s">
        <v>24</v>
      </c>
      <c r="D651" s="3">
        <v>1</v>
      </c>
      <c r="J651" s="3">
        <v>0.93</v>
      </c>
      <c r="N651" s="3">
        <v>60</v>
      </c>
      <c r="O651" s="3" t="s">
        <v>32</v>
      </c>
      <c r="P651" s="3">
        <v>60</v>
      </c>
      <c r="Q651" s="3" t="s">
        <v>5</v>
      </c>
      <c r="R651" s="3">
        <v>25</v>
      </c>
      <c r="S651" s="9">
        <v>2.9099999999999997</v>
      </c>
      <c r="T651" s="11">
        <v>2.83</v>
      </c>
      <c r="U651" s="13">
        <v>1</v>
      </c>
    </row>
    <row r="652" spans="1:21" x14ac:dyDescent="0.25">
      <c r="A652" s="3" t="s">
        <v>39</v>
      </c>
      <c r="B652" s="3" t="s">
        <v>95</v>
      </c>
      <c r="C652" s="3" t="s">
        <v>19</v>
      </c>
      <c r="D652" s="3">
        <v>4</v>
      </c>
      <c r="E652" s="3">
        <v>1</v>
      </c>
      <c r="J652" s="3">
        <v>1</v>
      </c>
      <c r="N652" s="3">
        <v>57</v>
      </c>
      <c r="O652" s="3" t="s">
        <v>30</v>
      </c>
      <c r="P652" s="3">
        <v>57</v>
      </c>
      <c r="Q652" s="3" t="s">
        <v>5</v>
      </c>
      <c r="R652" s="3">
        <v>25</v>
      </c>
      <c r="S652" s="9">
        <v>4.3499999999999996</v>
      </c>
      <c r="T652" s="11">
        <v>18.52</v>
      </c>
      <c r="U652" s="13">
        <v>6.7433335781097359</v>
      </c>
    </row>
    <row r="653" spans="1:21" x14ac:dyDescent="0.25">
      <c r="A653" s="3" t="s">
        <v>39</v>
      </c>
      <c r="B653" s="3" t="s">
        <v>95</v>
      </c>
      <c r="C653" s="3" t="s">
        <v>16</v>
      </c>
      <c r="D653" s="3">
        <v>3</v>
      </c>
      <c r="J653" s="3">
        <v>1</v>
      </c>
      <c r="N653" s="3">
        <v>53</v>
      </c>
      <c r="O653" s="3" t="s">
        <v>27</v>
      </c>
      <c r="P653" s="3">
        <v>53</v>
      </c>
      <c r="Q653" s="3" t="s">
        <v>5</v>
      </c>
      <c r="R653" s="3">
        <v>25</v>
      </c>
      <c r="S653" s="9">
        <v>2.5399999999999996</v>
      </c>
      <c r="T653" s="11">
        <v>2.83</v>
      </c>
      <c r="U653" s="13">
        <v>0.66666668653488204</v>
      </c>
    </row>
    <row r="654" spans="1:21" x14ac:dyDescent="0.25">
      <c r="A654" s="3" t="s">
        <v>39</v>
      </c>
      <c r="B654" s="3" t="s">
        <v>95</v>
      </c>
      <c r="C654" s="3" t="s">
        <v>16</v>
      </c>
      <c r="D654" s="3">
        <v>3</v>
      </c>
      <c r="J654" s="3">
        <v>1</v>
      </c>
      <c r="N654" s="3">
        <v>55</v>
      </c>
      <c r="O654" s="3" t="s">
        <v>23</v>
      </c>
      <c r="P654" s="3">
        <v>55</v>
      </c>
      <c r="Q654" s="3" t="s">
        <v>5</v>
      </c>
      <c r="R654" s="3">
        <v>25</v>
      </c>
      <c r="S654" s="9">
        <v>4.1399999999999997</v>
      </c>
      <c r="T654" s="11">
        <v>8</v>
      </c>
      <c r="U654" s="13">
        <v>0.5</v>
      </c>
    </row>
    <row r="655" spans="1:21" x14ac:dyDescent="0.25">
      <c r="A655" s="3" t="s">
        <v>39</v>
      </c>
      <c r="B655" s="3" t="s">
        <v>95</v>
      </c>
      <c r="C655" s="3" t="s">
        <v>19</v>
      </c>
      <c r="D655" s="3">
        <v>4</v>
      </c>
      <c r="E655" s="3">
        <v>1</v>
      </c>
      <c r="J655" s="3">
        <v>1</v>
      </c>
      <c r="N655" s="3">
        <v>57</v>
      </c>
      <c r="O655" s="3" t="s">
        <v>30</v>
      </c>
      <c r="P655" s="3">
        <v>57</v>
      </c>
      <c r="Q655" s="3" t="s">
        <v>5</v>
      </c>
      <c r="R655" s="3">
        <v>25</v>
      </c>
      <c r="S655" s="9">
        <v>2.0299999999999998</v>
      </c>
      <c r="T655" s="11">
        <v>11.18</v>
      </c>
      <c r="U655" s="13">
        <v>0</v>
      </c>
    </row>
    <row r="656" spans="1:21" x14ac:dyDescent="0.25">
      <c r="A656" s="3" t="s">
        <v>39</v>
      </c>
      <c r="B656" s="3" t="s">
        <v>95</v>
      </c>
      <c r="C656" s="3" t="s">
        <v>16</v>
      </c>
      <c r="D656" s="3">
        <v>3</v>
      </c>
      <c r="J656" s="3">
        <v>1</v>
      </c>
      <c r="N656" s="3">
        <v>56</v>
      </c>
      <c r="O656" s="3" t="s">
        <v>22</v>
      </c>
      <c r="P656" s="3">
        <v>56</v>
      </c>
      <c r="Q656" s="3" t="s">
        <v>5</v>
      </c>
      <c r="R656" s="3">
        <v>25</v>
      </c>
      <c r="S656" s="9">
        <v>8.59</v>
      </c>
      <c r="T656" s="11">
        <v>11.18</v>
      </c>
      <c r="U656" s="13">
        <v>2.6666667461395201</v>
      </c>
    </row>
    <row r="657" spans="1:21" x14ac:dyDescent="0.25">
      <c r="A657" s="3" t="s">
        <v>39</v>
      </c>
      <c r="B657" s="3" t="s">
        <v>95</v>
      </c>
      <c r="C657" s="3" t="s">
        <v>18</v>
      </c>
      <c r="D657" s="3">
        <v>2</v>
      </c>
      <c r="J657" s="3">
        <v>1</v>
      </c>
      <c r="N657" s="3">
        <v>58</v>
      </c>
      <c r="O657" s="3" t="s">
        <v>31</v>
      </c>
      <c r="P657" s="3">
        <v>58</v>
      </c>
      <c r="Q657" s="3" t="s">
        <v>5</v>
      </c>
      <c r="R657" s="3">
        <v>25</v>
      </c>
      <c r="S657" s="9">
        <v>3.01</v>
      </c>
      <c r="T657" s="11">
        <v>2.83</v>
      </c>
      <c r="U657" s="13">
        <v>0</v>
      </c>
    </row>
    <row r="658" spans="1:21" x14ac:dyDescent="0.25">
      <c r="A658" s="3" t="s">
        <v>39</v>
      </c>
      <c r="B658" s="3" t="s">
        <v>95</v>
      </c>
      <c r="C658" s="3" t="s">
        <v>24</v>
      </c>
      <c r="D658" s="3">
        <v>1</v>
      </c>
      <c r="J658" s="3">
        <v>1</v>
      </c>
      <c r="N658" s="3">
        <v>56</v>
      </c>
      <c r="O658" s="3" t="s">
        <v>22</v>
      </c>
      <c r="P658" s="3">
        <v>56</v>
      </c>
      <c r="Q658" s="3" t="s">
        <v>5</v>
      </c>
      <c r="R658" s="3">
        <v>25</v>
      </c>
      <c r="S658" s="9">
        <v>1.54</v>
      </c>
      <c r="T658" s="11">
        <v>2.83</v>
      </c>
      <c r="U658" s="13">
        <v>0</v>
      </c>
    </row>
    <row r="659" spans="1:21" x14ac:dyDescent="0.25">
      <c r="A659" s="3" t="s">
        <v>39</v>
      </c>
      <c r="B659" s="3" t="s">
        <v>95</v>
      </c>
      <c r="C659" s="3" t="s">
        <v>19</v>
      </c>
      <c r="D659" s="3">
        <v>4</v>
      </c>
      <c r="E659" s="3">
        <v>1</v>
      </c>
      <c r="J659" s="3">
        <v>1</v>
      </c>
      <c r="N659" s="3">
        <v>59</v>
      </c>
      <c r="O659" s="3" t="s">
        <v>29</v>
      </c>
      <c r="P659" s="3">
        <v>59</v>
      </c>
      <c r="Q659" s="3" t="s">
        <v>5</v>
      </c>
      <c r="R659" s="3">
        <v>25</v>
      </c>
      <c r="S659" s="9">
        <v>6.1</v>
      </c>
      <c r="T659" s="11">
        <v>27</v>
      </c>
      <c r="U659" s="13">
        <v>2</v>
      </c>
    </row>
    <row r="660" spans="1:21" x14ac:dyDescent="0.25">
      <c r="A660" s="3" t="s">
        <v>39</v>
      </c>
      <c r="B660" s="3" t="s">
        <v>95</v>
      </c>
      <c r="C660" s="3" t="s">
        <v>19</v>
      </c>
      <c r="D660" s="3">
        <v>4</v>
      </c>
      <c r="E660" s="3">
        <v>1</v>
      </c>
      <c r="J660" s="3">
        <v>1</v>
      </c>
      <c r="N660" s="3">
        <v>58</v>
      </c>
      <c r="O660" s="3" t="s">
        <v>31</v>
      </c>
      <c r="P660" s="3">
        <v>58</v>
      </c>
      <c r="Q660" s="3" t="s">
        <v>5</v>
      </c>
      <c r="R660" s="3">
        <v>25</v>
      </c>
      <c r="S660" s="9">
        <v>7.16</v>
      </c>
      <c r="T660" s="11">
        <v>14.7</v>
      </c>
      <c r="U660" s="13">
        <v>3.416666686534882</v>
      </c>
    </row>
    <row r="661" spans="1:21" x14ac:dyDescent="0.25">
      <c r="A661" s="3" t="s">
        <v>39</v>
      </c>
      <c r="B661" s="3" t="s">
        <v>95</v>
      </c>
      <c r="C661" s="3" t="s">
        <v>16</v>
      </c>
      <c r="D661" s="3">
        <v>3</v>
      </c>
      <c r="J661" s="3">
        <v>1</v>
      </c>
      <c r="N661" s="3">
        <v>59</v>
      </c>
      <c r="O661" s="3" t="s">
        <v>29</v>
      </c>
      <c r="P661" s="3">
        <v>59</v>
      </c>
      <c r="Q661" s="3" t="s">
        <v>5</v>
      </c>
      <c r="R661" s="3">
        <v>25</v>
      </c>
      <c r="S661" s="9">
        <v>3.51</v>
      </c>
      <c r="T661" s="11">
        <v>5.2</v>
      </c>
      <c r="U661" s="13">
        <v>0.66666668653488204</v>
      </c>
    </row>
    <row r="662" spans="1:21" x14ac:dyDescent="0.25">
      <c r="A662" s="3" t="s">
        <v>39</v>
      </c>
      <c r="B662" s="3" t="s">
        <v>95</v>
      </c>
      <c r="C662" s="3" t="s">
        <v>19</v>
      </c>
      <c r="D662" s="3">
        <v>4</v>
      </c>
      <c r="J662" s="3">
        <v>1</v>
      </c>
      <c r="N662" s="3">
        <v>57</v>
      </c>
      <c r="O662" s="3" t="s">
        <v>30</v>
      </c>
      <c r="P662" s="3">
        <v>57</v>
      </c>
      <c r="Q662" s="3" t="s">
        <v>5</v>
      </c>
      <c r="R662" s="3">
        <v>25</v>
      </c>
      <c r="S662" s="9">
        <v>1</v>
      </c>
      <c r="T662" s="11">
        <v>11.18</v>
      </c>
      <c r="U662" s="13">
        <v>1.5</v>
      </c>
    </row>
    <row r="663" spans="1:21" x14ac:dyDescent="0.25">
      <c r="A663" s="3" t="s">
        <v>39</v>
      </c>
      <c r="B663" s="3" t="s">
        <v>95</v>
      </c>
      <c r="C663" s="3" t="s">
        <v>18</v>
      </c>
      <c r="D663" s="3">
        <v>2</v>
      </c>
      <c r="J663" s="3">
        <v>1</v>
      </c>
      <c r="N663" s="3">
        <v>56</v>
      </c>
      <c r="O663" s="3" t="s">
        <v>22</v>
      </c>
      <c r="P663" s="3">
        <v>56</v>
      </c>
      <c r="Q663" s="3" t="s">
        <v>5</v>
      </c>
      <c r="R663" s="3">
        <v>25</v>
      </c>
      <c r="S663" s="9">
        <v>2.34</v>
      </c>
      <c r="T663" s="11">
        <v>8</v>
      </c>
      <c r="U663" s="13">
        <v>0.66666668653488204</v>
      </c>
    </row>
    <row r="664" spans="1:21" x14ac:dyDescent="0.25">
      <c r="A664" s="3" t="s">
        <v>39</v>
      </c>
      <c r="B664" s="3" t="s">
        <v>95</v>
      </c>
      <c r="C664" s="3" t="s">
        <v>16</v>
      </c>
      <c r="D664" s="3">
        <v>3</v>
      </c>
      <c r="J664" s="3">
        <v>1</v>
      </c>
      <c r="N664" s="3">
        <v>60</v>
      </c>
      <c r="O664" s="3" t="s">
        <v>32</v>
      </c>
      <c r="P664" s="3">
        <v>60</v>
      </c>
      <c r="Q664" s="3" t="s">
        <v>5</v>
      </c>
      <c r="R664" s="3">
        <v>25</v>
      </c>
      <c r="S664" s="9">
        <v>6.68</v>
      </c>
      <c r="T664" s="11">
        <v>11.18</v>
      </c>
      <c r="U664" s="13">
        <v>1.5</v>
      </c>
    </row>
    <row r="665" spans="1:21" x14ac:dyDescent="0.25">
      <c r="A665" s="3" t="s">
        <v>39</v>
      </c>
      <c r="B665" s="3" t="s">
        <v>95</v>
      </c>
      <c r="C665" s="3" t="s">
        <v>16</v>
      </c>
      <c r="D665" s="3">
        <v>3</v>
      </c>
      <c r="J665" s="3">
        <v>1</v>
      </c>
      <c r="N665" s="3">
        <v>55</v>
      </c>
      <c r="O665" s="3" t="s">
        <v>23</v>
      </c>
      <c r="P665" s="3">
        <v>55</v>
      </c>
      <c r="Q665" s="3" t="s">
        <v>5</v>
      </c>
      <c r="R665" s="3">
        <v>25</v>
      </c>
      <c r="S665" s="9">
        <v>4.49</v>
      </c>
      <c r="T665" s="11">
        <v>2.83</v>
      </c>
      <c r="U665" s="13">
        <v>10.3333330154419</v>
      </c>
    </row>
    <row r="666" spans="1:21" x14ac:dyDescent="0.25">
      <c r="A666" s="3" t="s">
        <v>39</v>
      </c>
      <c r="B666" s="3" t="s">
        <v>95</v>
      </c>
      <c r="C666" s="3" t="s">
        <v>16</v>
      </c>
      <c r="D666" s="3">
        <v>3</v>
      </c>
      <c r="J666" s="3">
        <v>1</v>
      </c>
      <c r="N666" s="3">
        <v>60</v>
      </c>
      <c r="O666" s="3" t="s">
        <v>32</v>
      </c>
      <c r="P666" s="3">
        <v>60</v>
      </c>
      <c r="Q666" s="3" t="s">
        <v>5</v>
      </c>
      <c r="R666" s="3">
        <v>25</v>
      </c>
      <c r="S666" s="9">
        <v>3.56</v>
      </c>
      <c r="T666" s="11">
        <v>1</v>
      </c>
      <c r="U666" s="13">
        <v>1</v>
      </c>
    </row>
    <row r="667" spans="1:21" x14ac:dyDescent="0.25">
      <c r="A667" s="3" t="s">
        <v>39</v>
      </c>
      <c r="B667" s="3" t="s">
        <v>95</v>
      </c>
      <c r="C667" s="3" t="s">
        <v>19</v>
      </c>
      <c r="D667" s="3">
        <v>4</v>
      </c>
      <c r="J667" s="3">
        <v>1</v>
      </c>
      <c r="N667" s="3">
        <v>53</v>
      </c>
      <c r="O667" s="3" t="s">
        <v>27</v>
      </c>
      <c r="P667" s="3">
        <v>53</v>
      </c>
      <c r="Q667" s="3" t="s">
        <v>5</v>
      </c>
      <c r="R667" s="3">
        <v>25</v>
      </c>
      <c r="S667" s="9">
        <v>4.29</v>
      </c>
      <c r="T667" s="11">
        <v>8</v>
      </c>
      <c r="U667" s="13">
        <v>3.2633333951234795</v>
      </c>
    </row>
    <row r="668" spans="1:21" x14ac:dyDescent="0.25">
      <c r="A668" s="3" t="s">
        <v>39</v>
      </c>
      <c r="B668" s="3" t="s">
        <v>95</v>
      </c>
      <c r="C668" s="3" t="s">
        <v>18</v>
      </c>
      <c r="D668" s="3">
        <v>2</v>
      </c>
      <c r="J668" s="3">
        <v>1</v>
      </c>
      <c r="N668" s="3">
        <v>56</v>
      </c>
      <c r="O668" s="3" t="s">
        <v>22</v>
      </c>
      <c r="P668" s="3">
        <v>56</v>
      </c>
      <c r="Q668" s="3" t="s">
        <v>5</v>
      </c>
      <c r="R668" s="3">
        <v>25</v>
      </c>
      <c r="S668" s="9">
        <v>3.09</v>
      </c>
      <c r="T668" s="11">
        <v>0</v>
      </c>
      <c r="U668" s="13">
        <v>1.75</v>
      </c>
    </row>
    <row r="669" spans="1:21" x14ac:dyDescent="0.25">
      <c r="A669" s="3" t="s">
        <v>39</v>
      </c>
      <c r="B669" s="3" t="s">
        <v>95</v>
      </c>
      <c r="C669" s="3" t="s">
        <v>16</v>
      </c>
      <c r="D669" s="3">
        <v>3</v>
      </c>
      <c r="J669" s="3">
        <v>1</v>
      </c>
      <c r="N669" s="3">
        <v>57</v>
      </c>
      <c r="O669" s="3" t="s">
        <v>30</v>
      </c>
      <c r="P669" s="3">
        <v>57</v>
      </c>
      <c r="Q669" s="3" t="s">
        <v>5</v>
      </c>
      <c r="R669" s="3">
        <v>25</v>
      </c>
      <c r="S669" s="9">
        <v>6.12</v>
      </c>
      <c r="T669" s="11">
        <v>11.18</v>
      </c>
      <c r="U669" s="13">
        <v>0</v>
      </c>
    </row>
    <row r="670" spans="1:21" x14ac:dyDescent="0.25">
      <c r="A670" s="3" t="s">
        <v>39</v>
      </c>
      <c r="B670" s="3" t="s">
        <v>95</v>
      </c>
      <c r="C670" s="3" t="s">
        <v>16</v>
      </c>
      <c r="D670" s="3">
        <v>3</v>
      </c>
      <c r="J670" s="3">
        <v>1</v>
      </c>
      <c r="N670" s="3">
        <v>60</v>
      </c>
      <c r="O670" s="3" t="s">
        <v>32</v>
      </c>
      <c r="P670" s="3">
        <v>60</v>
      </c>
      <c r="Q670" s="3" t="s">
        <v>5</v>
      </c>
      <c r="R670" s="3">
        <v>25</v>
      </c>
      <c r="S670" s="9">
        <v>9</v>
      </c>
      <c r="T670" s="11">
        <v>18.52</v>
      </c>
      <c r="U670" s="13">
        <v>1</v>
      </c>
    </row>
    <row r="671" spans="1:21" x14ac:dyDescent="0.25">
      <c r="A671" s="3" t="s">
        <v>39</v>
      </c>
      <c r="B671" s="3" t="s">
        <v>95</v>
      </c>
      <c r="C671" s="3" t="s">
        <v>19</v>
      </c>
      <c r="D671" s="3">
        <v>4</v>
      </c>
      <c r="E671" s="3">
        <v>1</v>
      </c>
      <c r="J671" s="3">
        <v>1</v>
      </c>
      <c r="N671" s="3">
        <v>56</v>
      </c>
      <c r="O671" s="3" t="s">
        <v>22</v>
      </c>
      <c r="P671" s="3">
        <v>56</v>
      </c>
      <c r="Q671" s="3" t="s">
        <v>5</v>
      </c>
      <c r="R671" s="3">
        <v>25</v>
      </c>
      <c r="S671" s="9">
        <v>3.38</v>
      </c>
      <c r="T671" s="11">
        <v>11.18</v>
      </c>
      <c r="U671" s="13">
        <v>0.91666668653488204</v>
      </c>
    </row>
    <row r="672" spans="1:21" x14ac:dyDescent="0.25">
      <c r="A672" s="3" t="s">
        <v>39</v>
      </c>
      <c r="B672" s="3" t="s">
        <v>95</v>
      </c>
      <c r="C672" s="3" t="s">
        <v>19</v>
      </c>
      <c r="D672" s="3">
        <v>4</v>
      </c>
      <c r="E672" s="3">
        <v>1</v>
      </c>
      <c r="J672" s="3">
        <v>1</v>
      </c>
      <c r="N672" s="3">
        <v>59</v>
      </c>
      <c r="O672" s="3" t="s">
        <v>29</v>
      </c>
      <c r="P672" s="3">
        <v>59</v>
      </c>
      <c r="Q672" s="3" t="s">
        <v>5</v>
      </c>
      <c r="R672" s="3">
        <v>25</v>
      </c>
      <c r="S672" s="9">
        <v>1</v>
      </c>
      <c r="T672" s="11">
        <v>5.2</v>
      </c>
      <c r="U672" s="13">
        <v>0</v>
      </c>
    </row>
    <row r="673" spans="1:21" x14ac:dyDescent="0.25">
      <c r="A673" s="3" t="s">
        <v>39</v>
      </c>
      <c r="B673" s="3" t="s">
        <v>95</v>
      </c>
      <c r="C673" s="3" t="s">
        <v>18</v>
      </c>
      <c r="D673" s="3">
        <v>2</v>
      </c>
      <c r="J673" s="3">
        <v>1</v>
      </c>
      <c r="N673" s="3">
        <v>56</v>
      </c>
      <c r="O673" s="3" t="s">
        <v>22</v>
      </c>
      <c r="P673" s="3">
        <v>56</v>
      </c>
      <c r="Q673" s="3" t="s">
        <v>5</v>
      </c>
      <c r="R673" s="3">
        <v>25</v>
      </c>
      <c r="S673" s="9">
        <v>15.14</v>
      </c>
      <c r="T673" s="11">
        <v>14.7</v>
      </c>
      <c r="U673" s="13">
        <v>3.7599999904632599</v>
      </c>
    </row>
    <row r="674" spans="1:21" x14ac:dyDescent="0.25">
      <c r="A674" s="3" t="s">
        <v>39</v>
      </c>
      <c r="B674" s="3" t="s">
        <v>95</v>
      </c>
      <c r="C674" s="3" t="s">
        <v>16</v>
      </c>
      <c r="D674" s="3">
        <v>3</v>
      </c>
      <c r="J674" s="3">
        <v>1</v>
      </c>
      <c r="N674" s="3">
        <v>53</v>
      </c>
      <c r="O674" s="3" t="s">
        <v>27</v>
      </c>
      <c r="P674" s="3">
        <v>53</v>
      </c>
      <c r="Q674" s="3" t="s">
        <v>5</v>
      </c>
      <c r="R674" s="3">
        <v>25</v>
      </c>
      <c r="S674" s="9">
        <v>3.6199999999999997</v>
      </c>
      <c r="T674" s="11">
        <v>2.83</v>
      </c>
      <c r="U674" s="13">
        <v>0</v>
      </c>
    </row>
    <row r="675" spans="1:21" x14ac:dyDescent="0.25">
      <c r="A675" s="3" t="s">
        <v>39</v>
      </c>
      <c r="B675" s="3" t="s">
        <v>95</v>
      </c>
      <c r="C675" s="3" t="s">
        <v>16</v>
      </c>
      <c r="D675" s="3">
        <v>3</v>
      </c>
      <c r="J675" s="3">
        <v>1</v>
      </c>
      <c r="N675" s="3">
        <v>57</v>
      </c>
      <c r="O675" s="3" t="s">
        <v>30</v>
      </c>
      <c r="P675" s="3">
        <v>57</v>
      </c>
      <c r="Q675" s="3" t="s">
        <v>5</v>
      </c>
      <c r="R675" s="3">
        <v>25</v>
      </c>
      <c r="S675" s="9">
        <v>7.91</v>
      </c>
      <c r="T675" s="11">
        <v>8</v>
      </c>
      <c r="U675" s="13">
        <v>3.5</v>
      </c>
    </row>
    <row r="676" spans="1:21" x14ac:dyDescent="0.25">
      <c r="A676" s="3" t="s">
        <v>39</v>
      </c>
      <c r="B676" s="3" t="s">
        <v>95</v>
      </c>
      <c r="C676" s="3" t="s">
        <v>16</v>
      </c>
      <c r="D676" s="3">
        <v>3</v>
      </c>
      <c r="J676" s="3">
        <v>1</v>
      </c>
      <c r="N676" s="3">
        <v>55</v>
      </c>
      <c r="O676" s="3" t="s">
        <v>23</v>
      </c>
      <c r="P676" s="3">
        <v>55</v>
      </c>
      <c r="Q676" s="3" t="s">
        <v>5</v>
      </c>
      <c r="R676" s="3">
        <v>25</v>
      </c>
      <c r="S676" s="9">
        <v>4.54</v>
      </c>
      <c r="T676" s="11">
        <v>8</v>
      </c>
      <c r="U676" s="13">
        <v>2</v>
      </c>
    </row>
    <row r="677" spans="1:21" x14ac:dyDescent="0.25">
      <c r="A677" s="3" t="s">
        <v>39</v>
      </c>
      <c r="B677" s="3" t="s">
        <v>95</v>
      </c>
      <c r="C677" s="3" t="s">
        <v>16</v>
      </c>
      <c r="D677" s="3">
        <v>3</v>
      </c>
      <c r="J677" s="3">
        <v>1</v>
      </c>
      <c r="N677" s="3">
        <v>56</v>
      </c>
      <c r="O677" s="3" t="s">
        <v>22</v>
      </c>
      <c r="P677" s="3">
        <v>56</v>
      </c>
      <c r="Q677" s="3" t="s">
        <v>5</v>
      </c>
      <c r="R677" s="3">
        <v>25</v>
      </c>
      <c r="S677" s="9">
        <v>0</v>
      </c>
      <c r="T677" s="11">
        <v>0</v>
      </c>
      <c r="U677" s="13">
        <v>0</v>
      </c>
    </row>
    <row r="678" spans="1:21" x14ac:dyDescent="0.25">
      <c r="A678" s="3" t="s">
        <v>39</v>
      </c>
      <c r="B678" s="3" t="s">
        <v>95</v>
      </c>
      <c r="C678" s="3" t="s">
        <v>24</v>
      </c>
      <c r="D678" s="3">
        <v>1</v>
      </c>
      <c r="J678" s="3">
        <v>0.79</v>
      </c>
      <c r="N678" s="3">
        <v>57</v>
      </c>
      <c r="O678" s="3" t="s">
        <v>30</v>
      </c>
      <c r="P678" s="3">
        <v>57</v>
      </c>
      <c r="Q678" s="3" t="s">
        <v>5</v>
      </c>
      <c r="R678" s="3">
        <v>25</v>
      </c>
      <c r="S678" s="9">
        <v>1</v>
      </c>
      <c r="T678" s="11">
        <v>8</v>
      </c>
      <c r="U678" s="13">
        <v>6.3266669511795133</v>
      </c>
    </row>
    <row r="679" spans="1:21" x14ac:dyDescent="0.25">
      <c r="A679" s="3" t="s">
        <v>39</v>
      </c>
      <c r="B679" s="3" t="s">
        <v>95</v>
      </c>
      <c r="C679" s="3" t="s">
        <v>19</v>
      </c>
      <c r="D679" s="3">
        <v>4</v>
      </c>
      <c r="J679" s="3">
        <v>1</v>
      </c>
      <c r="N679" s="3">
        <v>56</v>
      </c>
      <c r="O679" s="3" t="s">
        <v>22</v>
      </c>
      <c r="P679" s="3">
        <v>56</v>
      </c>
      <c r="Q679" s="3" t="s">
        <v>5</v>
      </c>
      <c r="R679" s="3">
        <v>25</v>
      </c>
      <c r="S679" s="9">
        <v>3.75</v>
      </c>
      <c r="T679" s="11">
        <v>8</v>
      </c>
      <c r="U679" s="13">
        <v>0.82999998331069902</v>
      </c>
    </row>
    <row r="680" spans="1:21" x14ac:dyDescent="0.25">
      <c r="A680" s="3" t="s">
        <v>39</v>
      </c>
      <c r="B680" s="3" t="s">
        <v>95</v>
      </c>
      <c r="C680" s="3" t="s">
        <v>18</v>
      </c>
      <c r="D680" s="3">
        <v>2</v>
      </c>
      <c r="J680" s="3">
        <v>1</v>
      </c>
      <c r="N680" s="3">
        <v>59</v>
      </c>
      <c r="O680" s="3" t="s">
        <v>29</v>
      </c>
      <c r="P680" s="3">
        <v>59</v>
      </c>
      <c r="Q680" s="3" t="s">
        <v>5</v>
      </c>
      <c r="R680" s="3">
        <v>25</v>
      </c>
      <c r="S680" s="9">
        <v>0.03</v>
      </c>
      <c r="T680" s="11">
        <v>8</v>
      </c>
      <c r="U680" s="13">
        <v>0</v>
      </c>
    </row>
    <row r="681" spans="1:21" x14ac:dyDescent="0.25">
      <c r="A681" s="3" t="s">
        <v>39</v>
      </c>
      <c r="B681" s="3" t="s">
        <v>95</v>
      </c>
      <c r="C681" s="3" t="s">
        <v>19</v>
      </c>
      <c r="D681" s="3">
        <v>4</v>
      </c>
      <c r="E681" s="3">
        <v>1</v>
      </c>
      <c r="J681" s="3">
        <v>0.06</v>
      </c>
      <c r="N681" s="3">
        <v>57</v>
      </c>
      <c r="O681" s="3" t="s">
        <v>30</v>
      </c>
      <c r="P681" s="3">
        <v>57</v>
      </c>
      <c r="Q681" s="3" t="s">
        <v>5</v>
      </c>
      <c r="R681" s="3">
        <v>25</v>
      </c>
      <c r="S681" s="9">
        <v>4.12</v>
      </c>
      <c r="T681" s="11">
        <v>18.52</v>
      </c>
      <c r="U681" s="13">
        <v>2.913333415985107</v>
      </c>
    </row>
    <row r="682" spans="1:21" x14ac:dyDescent="0.25">
      <c r="A682" s="3" t="s">
        <v>39</v>
      </c>
      <c r="B682" s="3" t="s">
        <v>95</v>
      </c>
      <c r="C682" s="3" t="s">
        <v>19</v>
      </c>
      <c r="D682" s="3">
        <v>4</v>
      </c>
      <c r="J682" s="3">
        <v>1</v>
      </c>
      <c r="N682" s="3">
        <v>57</v>
      </c>
      <c r="O682" s="3" t="s">
        <v>30</v>
      </c>
      <c r="P682" s="3">
        <v>57</v>
      </c>
      <c r="Q682" s="3" t="s">
        <v>5</v>
      </c>
      <c r="R682" s="3">
        <v>25</v>
      </c>
      <c r="S682" s="9">
        <v>5.4399999999999995</v>
      </c>
      <c r="T682" s="11">
        <v>22.63</v>
      </c>
      <c r="U682" s="13">
        <v>1.666666686534882</v>
      </c>
    </row>
    <row r="683" spans="1:21" x14ac:dyDescent="0.25">
      <c r="A683" s="3" t="s">
        <v>39</v>
      </c>
      <c r="B683" s="3" t="s">
        <v>95</v>
      </c>
      <c r="C683" s="3" t="s">
        <v>19</v>
      </c>
      <c r="D683" s="3">
        <v>4</v>
      </c>
      <c r="E683" s="3">
        <v>1</v>
      </c>
      <c r="J683" s="3">
        <v>1</v>
      </c>
      <c r="N683" s="3">
        <v>57</v>
      </c>
      <c r="O683" s="3" t="s">
        <v>30</v>
      </c>
      <c r="P683" s="3">
        <v>57</v>
      </c>
      <c r="Q683" s="3" t="s">
        <v>5</v>
      </c>
      <c r="R683" s="3">
        <v>25</v>
      </c>
      <c r="S683" s="9">
        <v>19.950000000000003</v>
      </c>
      <c r="T683" s="11">
        <v>31.62</v>
      </c>
      <c r="U683" s="13">
        <v>2.1499999761581421</v>
      </c>
    </row>
    <row r="684" spans="1:21" x14ac:dyDescent="0.25">
      <c r="A684" s="3" t="s">
        <v>39</v>
      </c>
      <c r="B684" s="3" t="s">
        <v>95</v>
      </c>
      <c r="C684" s="3" t="s">
        <v>24</v>
      </c>
      <c r="D684" s="3">
        <v>1</v>
      </c>
      <c r="H684" s="3">
        <v>1</v>
      </c>
      <c r="J684" s="3">
        <v>0</v>
      </c>
      <c r="N684" s="3">
        <v>49</v>
      </c>
      <c r="O684" s="3" t="s">
        <v>3</v>
      </c>
      <c r="P684" s="3">
        <v>49</v>
      </c>
      <c r="Q684" s="3" t="s">
        <v>3</v>
      </c>
      <c r="R684" s="3">
        <v>21</v>
      </c>
      <c r="S684" s="9">
        <v>1.53</v>
      </c>
      <c r="T684" s="11">
        <v>1</v>
      </c>
      <c r="U684" s="13">
        <v>0.66666668653488204</v>
      </c>
    </row>
    <row r="685" spans="1:21" x14ac:dyDescent="0.25">
      <c r="A685" s="3" t="s">
        <v>39</v>
      </c>
      <c r="B685" s="3" t="s">
        <v>95</v>
      </c>
      <c r="C685" s="3" t="s">
        <v>18</v>
      </c>
      <c r="D685" s="3">
        <v>2</v>
      </c>
      <c r="J685" s="3">
        <v>1</v>
      </c>
      <c r="N685" s="3">
        <v>53</v>
      </c>
      <c r="O685" s="3" t="s">
        <v>27</v>
      </c>
      <c r="P685" s="3">
        <v>53</v>
      </c>
      <c r="Q685" s="3" t="s">
        <v>5</v>
      </c>
      <c r="R685" s="3">
        <v>25</v>
      </c>
      <c r="S685" s="9">
        <v>6.29</v>
      </c>
      <c r="T685" s="11">
        <v>5.2</v>
      </c>
      <c r="U685" s="13">
        <v>6.25</v>
      </c>
    </row>
    <row r="686" spans="1:21" x14ac:dyDescent="0.25">
      <c r="A686" s="3" t="s">
        <v>39</v>
      </c>
      <c r="B686" s="3" t="s">
        <v>95</v>
      </c>
      <c r="C686" s="3" t="s">
        <v>24</v>
      </c>
      <c r="D686" s="3">
        <v>1</v>
      </c>
      <c r="J686" s="3">
        <v>1</v>
      </c>
      <c r="N686" s="3">
        <v>53</v>
      </c>
      <c r="O686" s="3" t="s">
        <v>27</v>
      </c>
      <c r="P686" s="3">
        <v>53</v>
      </c>
      <c r="Q686" s="3" t="s">
        <v>5</v>
      </c>
      <c r="R686" s="3">
        <v>25</v>
      </c>
      <c r="S686" s="9">
        <v>7.24</v>
      </c>
      <c r="T686" s="11">
        <v>5.2</v>
      </c>
      <c r="U686" s="13">
        <v>2.029999971389771</v>
      </c>
    </row>
    <row r="687" spans="1:21" x14ac:dyDescent="0.25">
      <c r="A687" s="3" t="s">
        <v>39</v>
      </c>
      <c r="B687" s="3" t="s">
        <v>95</v>
      </c>
      <c r="C687" s="3" t="s">
        <v>24</v>
      </c>
      <c r="D687" s="3">
        <v>1</v>
      </c>
      <c r="J687" s="3">
        <v>1</v>
      </c>
      <c r="N687" s="3">
        <v>53</v>
      </c>
      <c r="O687" s="3" t="s">
        <v>27</v>
      </c>
      <c r="P687" s="3">
        <v>53</v>
      </c>
      <c r="Q687" s="3" t="s">
        <v>5</v>
      </c>
      <c r="R687" s="3">
        <v>25</v>
      </c>
      <c r="S687" s="9">
        <v>4.3899999999999997</v>
      </c>
      <c r="T687" s="11">
        <v>5.2</v>
      </c>
      <c r="U687" s="13">
        <v>4.2666666954755783</v>
      </c>
    </row>
    <row r="688" spans="1:21" x14ac:dyDescent="0.25">
      <c r="A688" s="3" t="s">
        <v>39</v>
      </c>
      <c r="B688" s="3" t="s">
        <v>95</v>
      </c>
      <c r="C688" s="3" t="s">
        <v>16</v>
      </c>
      <c r="D688" s="3">
        <v>3</v>
      </c>
      <c r="J688" s="3">
        <v>1</v>
      </c>
      <c r="N688" s="3">
        <v>55</v>
      </c>
      <c r="O688" s="3" t="s">
        <v>23</v>
      </c>
      <c r="P688" s="3">
        <v>55</v>
      </c>
      <c r="Q688" s="3" t="s">
        <v>5</v>
      </c>
      <c r="R688" s="3">
        <v>25</v>
      </c>
      <c r="S688" s="9">
        <v>8.49</v>
      </c>
      <c r="T688" s="11">
        <v>18.52</v>
      </c>
      <c r="U688" s="13">
        <v>0.66000002622604403</v>
      </c>
    </row>
    <row r="689" spans="1:21" x14ac:dyDescent="0.25">
      <c r="A689" s="3" t="s">
        <v>39</v>
      </c>
      <c r="B689" s="3" t="s">
        <v>95</v>
      </c>
      <c r="C689" s="3" t="s">
        <v>18</v>
      </c>
      <c r="D689" s="3">
        <v>2</v>
      </c>
      <c r="J689" s="3">
        <v>1</v>
      </c>
      <c r="N689" s="3">
        <v>58</v>
      </c>
      <c r="O689" s="3" t="s">
        <v>31</v>
      </c>
      <c r="P689" s="3">
        <v>58</v>
      </c>
      <c r="Q689" s="3" t="s">
        <v>5</v>
      </c>
      <c r="R689" s="3">
        <v>25</v>
      </c>
      <c r="S689" s="9">
        <v>4.58</v>
      </c>
      <c r="T689" s="11">
        <v>8</v>
      </c>
      <c r="U689" s="13">
        <v>7.3266665339469927</v>
      </c>
    </row>
    <row r="690" spans="1:21" x14ac:dyDescent="0.25">
      <c r="A690" s="3" t="s">
        <v>39</v>
      </c>
      <c r="B690" s="3" t="s">
        <v>95</v>
      </c>
      <c r="C690" s="3" t="s">
        <v>19</v>
      </c>
      <c r="D690" s="3">
        <v>4</v>
      </c>
      <c r="J690" s="3">
        <v>1</v>
      </c>
      <c r="N690" s="3">
        <v>56</v>
      </c>
      <c r="O690" s="3" t="s">
        <v>22</v>
      </c>
      <c r="P690" s="3">
        <v>56</v>
      </c>
      <c r="Q690" s="3" t="s">
        <v>5</v>
      </c>
      <c r="R690" s="3">
        <v>25</v>
      </c>
      <c r="S690" s="9">
        <v>4.62</v>
      </c>
      <c r="T690" s="11">
        <v>22.63</v>
      </c>
      <c r="U690" s="13">
        <v>0.99666669964790411</v>
      </c>
    </row>
    <row r="691" spans="1:21" x14ac:dyDescent="0.25">
      <c r="A691" s="3" t="s">
        <v>39</v>
      </c>
      <c r="B691" s="3" t="s">
        <v>95</v>
      </c>
      <c r="C691" s="3" t="s">
        <v>16</v>
      </c>
      <c r="D691" s="3">
        <v>3</v>
      </c>
      <c r="J691" s="3">
        <v>1</v>
      </c>
      <c r="N691" s="3">
        <v>59</v>
      </c>
      <c r="O691" s="3" t="s">
        <v>29</v>
      </c>
      <c r="P691" s="3">
        <v>59</v>
      </c>
      <c r="Q691" s="3" t="s">
        <v>5</v>
      </c>
      <c r="R691" s="3">
        <v>25</v>
      </c>
      <c r="S691" s="9">
        <v>7.59</v>
      </c>
      <c r="T691" s="11">
        <v>8</v>
      </c>
      <c r="U691" s="13">
        <v>2.6666666269302359</v>
      </c>
    </row>
    <row r="692" spans="1:21" x14ac:dyDescent="0.25">
      <c r="A692" s="3" t="s">
        <v>39</v>
      </c>
      <c r="B692" s="3" t="s">
        <v>95</v>
      </c>
      <c r="C692" s="3" t="s">
        <v>18</v>
      </c>
      <c r="D692" s="3">
        <v>2</v>
      </c>
      <c r="J692" s="3">
        <v>1</v>
      </c>
      <c r="N692" s="3">
        <v>60</v>
      </c>
      <c r="O692" s="3" t="s">
        <v>32</v>
      </c>
      <c r="P692" s="3">
        <v>60</v>
      </c>
      <c r="Q692" s="3" t="s">
        <v>5</v>
      </c>
      <c r="R692" s="3">
        <v>25</v>
      </c>
      <c r="S692" s="9">
        <v>8.4499999999999993</v>
      </c>
      <c r="T692" s="11">
        <v>27</v>
      </c>
      <c r="U692" s="13">
        <v>9.3999998569488401</v>
      </c>
    </row>
    <row r="693" spans="1:21" x14ac:dyDescent="0.25">
      <c r="A693" s="3" t="s">
        <v>39</v>
      </c>
      <c r="B693" s="3" t="s">
        <v>95</v>
      </c>
      <c r="C693" s="3" t="s">
        <v>18</v>
      </c>
      <c r="D693" s="3">
        <v>2</v>
      </c>
      <c r="J693" s="3">
        <v>1</v>
      </c>
      <c r="N693" s="3">
        <v>55</v>
      </c>
      <c r="O693" s="3" t="s">
        <v>23</v>
      </c>
      <c r="P693" s="3">
        <v>55</v>
      </c>
      <c r="Q693" s="3" t="s">
        <v>5</v>
      </c>
      <c r="R693" s="3">
        <v>25</v>
      </c>
      <c r="S693" s="9">
        <v>2.4699999999999998</v>
      </c>
      <c r="T693" s="11">
        <v>14.7</v>
      </c>
      <c r="U693" s="13">
        <v>3.25</v>
      </c>
    </row>
    <row r="694" spans="1:21" x14ac:dyDescent="0.25">
      <c r="A694" s="3" t="s">
        <v>39</v>
      </c>
      <c r="B694" s="3" t="s">
        <v>95</v>
      </c>
      <c r="C694" s="3" t="s">
        <v>19</v>
      </c>
      <c r="D694" s="3">
        <v>4</v>
      </c>
      <c r="J694" s="3">
        <v>1</v>
      </c>
      <c r="N694" s="3">
        <v>55</v>
      </c>
      <c r="O694" s="3" t="s">
        <v>23</v>
      </c>
      <c r="P694" s="3">
        <v>55</v>
      </c>
      <c r="Q694" s="3" t="s">
        <v>5</v>
      </c>
      <c r="R694" s="3">
        <v>25</v>
      </c>
      <c r="S694" s="9">
        <v>7.85</v>
      </c>
      <c r="T694" s="11">
        <v>31.62</v>
      </c>
      <c r="U694" s="13">
        <v>2.4966666698455811</v>
      </c>
    </row>
    <row r="695" spans="1:21" x14ac:dyDescent="0.25">
      <c r="A695" s="3" t="s">
        <v>39</v>
      </c>
      <c r="B695" s="3" t="s">
        <v>95</v>
      </c>
      <c r="C695" s="3" t="s">
        <v>19</v>
      </c>
      <c r="D695" s="3">
        <v>4</v>
      </c>
      <c r="J695" s="3">
        <v>1</v>
      </c>
      <c r="N695" s="3">
        <v>57</v>
      </c>
      <c r="O695" s="3" t="s">
        <v>30</v>
      </c>
      <c r="P695" s="3">
        <v>57</v>
      </c>
      <c r="Q695" s="3" t="s">
        <v>5</v>
      </c>
      <c r="R695" s="3">
        <v>25</v>
      </c>
      <c r="S695" s="9">
        <v>8.379999999999999</v>
      </c>
      <c r="T695" s="11">
        <v>18.52</v>
      </c>
      <c r="U695" s="13">
        <v>0</v>
      </c>
    </row>
    <row r="696" spans="1:21" x14ac:dyDescent="0.25">
      <c r="A696" s="3" t="s">
        <v>39</v>
      </c>
      <c r="B696" s="3" t="s">
        <v>95</v>
      </c>
      <c r="C696" s="3" t="s">
        <v>18</v>
      </c>
      <c r="D696" s="3">
        <v>2</v>
      </c>
      <c r="J696" s="3">
        <v>1</v>
      </c>
      <c r="N696" s="3">
        <v>60</v>
      </c>
      <c r="O696" s="3" t="s">
        <v>32</v>
      </c>
      <c r="P696" s="3">
        <v>60</v>
      </c>
      <c r="Q696" s="3" t="s">
        <v>5</v>
      </c>
      <c r="R696" s="3">
        <v>25</v>
      </c>
      <c r="S696" s="9">
        <v>3.0799999999999996</v>
      </c>
      <c r="T696" s="11">
        <v>2.83</v>
      </c>
      <c r="U696" s="13">
        <v>0</v>
      </c>
    </row>
    <row r="697" spans="1:21" x14ac:dyDescent="0.25">
      <c r="A697" s="3" t="s">
        <v>39</v>
      </c>
      <c r="B697" s="3" t="s">
        <v>95</v>
      </c>
      <c r="C697" s="3" t="s">
        <v>19</v>
      </c>
      <c r="D697" s="3">
        <v>4</v>
      </c>
      <c r="E697" s="3">
        <v>1</v>
      </c>
      <c r="J697" s="3">
        <v>1</v>
      </c>
      <c r="N697" s="3">
        <v>55</v>
      </c>
      <c r="O697" s="3" t="s">
        <v>23</v>
      </c>
      <c r="P697" s="3">
        <v>55</v>
      </c>
      <c r="Q697" s="3" t="s">
        <v>5</v>
      </c>
      <c r="R697" s="3">
        <v>25</v>
      </c>
      <c r="S697" s="9">
        <v>7.62</v>
      </c>
      <c r="T697" s="11">
        <v>31.62</v>
      </c>
      <c r="U697" s="13">
        <v>3.813333392143246</v>
      </c>
    </row>
    <row r="698" spans="1:21" x14ac:dyDescent="0.25">
      <c r="A698" s="3" t="s">
        <v>39</v>
      </c>
      <c r="B698" s="3" t="s">
        <v>95</v>
      </c>
      <c r="C698" s="3" t="s">
        <v>19</v>
      </c>
      <c r="D698" s="3">
        <v>4</v>
      </c>
      <c r="E698" s="3">
        <v>1</v>
      </c>
      <c r="J698" s="3">
        <v>1</v>
      </c>
      <c r="N698" s="3">
        <v>58</v>
      </c>
      <c r="O698" s="3" t="s">
        <v>31</v>
      </c>
      <c r="P698" s="3">
        <v>58</v>
      </c>
      <c r="Q698" s="3" t="s">
        <v>5</v>
      </c>
      <c r="R698" s="3">
        <v>25</v>
      </c>
      <c r="S698" s="9">
        <v>4.6099999999999994</v>
      </c>
      <c r="T698" s="11">
        <v>18.52</v>
      </c>
      <c r="U698" s="13">
        <v>0.5</v>
      </c>
    </row>
    <row r="699" spans="1:21" x14ac:dyDescent="0.25">
      <c r="A699" s="3" t="s">
        <v>39</v>
      </c>
      <c r="B699" s="3" t="s">
        <v>95</v>
      </c>
      <c r="C699" s="3" t="s">
        <v>16</v>
      </c>
      <c r="D699" s="3">
        <v>3</v>
      </c>
      <c r="J699" s="3">
        <v>1</v>
      </c>
      <c r="N699" s="3">
        <v>57</v>
      </c>
      <c r="O699" s="3" t="s">
        <v>30</v>
      </c>
      <c r="P699" s="3">
        <v>57</v>
      </c>
      <c r="Q699" s="3" t="s">
        <v>5</v>
      </c>
      <c r="R699" s="3">
        <v>25</v>
      </c>
      <c r="S699" s="9">
        <v>5.09</v>
      </c>
      <c r="T699" s="11">
        <v>11.18</v>
      </c>
      <c r="U699" s="13">
        <v>0</v>
      </c>
    </row>
    <row r="700" spans="1:21" x14ac:dyDescent="0.25">
      <c r="A700" s="3" t="s">
        <v>39</v>
      </c>
      <c r="B700" s="3" t="s">
        <v>95</v>
      </c>
      <c r="C700" s="3" t="s">
        <v>24</v>
      </c>
      <c r="D700" s="3">
        <v>1</v>
      </c>
      <c r="J700" s="3">
        <v>1</v>
      </c>
      <c r="N700" s="3">
        <v>57</v>
      </c>
      <c r="O700" s="3" t="s">
        <v>30</v>
      </c>
      <c r="P700" s="3">
        <v>57</v>
      </c>
      <c r="Q700" s="3" t="s">
        <v>5</v>
      </c>
      <c r="R700" s="3">
        <v>25</v>
      </c>
      <c r="S700" s="9">
        <v>1</v>
      </c>
      <c r="T700" s="11">
        <v>2.83</v>
      </c>
      <c r="U700" s="13">
        <v>2.829999983310699</v>
      </c>
    </row>
    <row r="701" spans="1:21" x14ac:dyDescent="0.25">
      <c r="A701" s="3" t="s">
        <v>39</v>
      </c>
      <c r="B701" s="3" t="s">
        <v>95</v>
      </c>
      <c r="C701" s="3" t="s">
        <v>18</v>
      </c>
      <c r="D701" s="3">
        <v>2</v>
      </c>
      <c r="J701" s="3">
        <v>1</v>
      </c>
      <c r="N701" s="3">
        <v>58</v>
      </c>
      <c r="O701" s="3" t="s">
        <v>31</v>
      </c>
      <c r="P701" s="3">
        <v>58</v>
      </c>
      <c r="Q701" s="3" t="s">
        <v>5</v>
      </c>
      <c r="R701" s="3">
        <v>25</v>
      </c>
      <c r="S701" s="9">
        <v>9.26</v>
      </c>
      <c r="T701" s="11">
        <v>46.87</v>
      </c>
      <c r="U701" s="13">
        <v>9.3299999237060511</v>
      </c>
    </row>
    <row r="702" spans="1:21" x14ac:dyDescent="0.25">
      <c r="A702" s="3" t="s">
        <v>39</v>
      </c>
      <c r="B702" s="3" t="s">
        <v>95</v>
      </c>
      <c r="C702" s="3" t="s">
        <v>18</v>
      </c>
      <c r="D702" s="3">
        <v>2</v>
      </c>
      <c r="J702" s="3">
        <v>1</v>
      </c>
      <c r="N702" s="3">
        <v>58</v>
      </c>
      <c r="O702" s="3" t="s">
        <v>31</v>
      </c>
      <c r="P702" s="3">
        <v>58</v>
      </c>
      <c r="Q702" s="3" t="s">
        <v>5</v>
      </c>
      <c r="R702" s="3">
        <v>25</v>
      </c>
      <c r="S702" s="9">
        <v>9.4599999999999991</v>
      </c>
      <c r="T702" s="11">
        <v>41.57</v>
      </c>
      <c r="U702" s="13">
        <v>9.3299999237060511</v>
      </c>
    </row>
    <row r="703" spans="1:21" x14ac:dyDescent="0.25">
      <c r="A703" s="3" t="s">
        <v>39</v>
      </c>
      <c r="B703" s="3" t="s">
        <v>95</v>
      </c>
      <c r="C703" s="3" t="s">
        <v>18</v>
      </c>
      <c r="D703" s="3">
        <v>2</v>
      </c>
      <c r="J703" s="3">
        <v>1</v>
      </c>
      <c r="N703" s="3">
        <v>60</v>
      </c>
      <c r="O703" s="3" t="s">
        <v>32</v>
      </c>
      <c r="P703" s="3">
        <v>60</v>
      </c>
      <c r="Q703" s="3" t="s">
        <v>5</v>
      </c>
      <c r="R703" s="3">
        <v>25</v>
      </c>
      <c r="S703" s="9">
        <v>4.83</v>
      </c>
      <c r="T703" s="11">
        <v>5.2</v>
      </c>
      <c r="U703" s="13">
        <v>1</v>
      </c>
    </row>
    <row r="704" spans="1:21" x14ac:dyDescent="0.25">
      <c r="A704" s="3" t="s">
        <v>39</v>
      </c>
      <c r="B704" s="3" t="s">
        <v>95</v>
      </c>
      <c r="C704" s="3" t="s">
        <v>19</v>
      </c>
      <c r="D704" s="3">
        <v>4</v>
      </c>
      <c r="E704" s="3">
        <v>1</v>
      </c>
      <c r="J704" s="3">
        <v>1</v>
      </c>
      <c r="N704" s="3">
        <v>56</v>
      </c>
      <c r="O704" s="3" t="s">
        <v>22</v>
      </c>
      <c r="P704" s="3">
        <v>56</v>
      </c>
      <c r="Q704" s="3" t="s">
        <v>5</v>
      </c>
      <c r="R704" s="3">
        <v>25</v>
      </c>
      <c r="S704" s="9">
        <v>4.79</v>
      </c>
      <c r="T704" s="11">
        <v>22.63</v>
      </c>
      <c r="U704" s="13">
        <v>2.4133334159851039</v>
      </c>
    </row>
    <row r="705" spans="1:21" x14ac:dyDescent="0.25">
      <c r="A705" s="3" t="s">
        <v>39</v>
      </c>
      <c r="B705" s="3" t="s">
        <v>95</v>
      </c>
      <c r="C705" s="3" t="s">
        <v>24</v>
      </c>
      <c r="D705" s="3">
        <v>1</v>
      </c>
      <c r="J705" s="3">
        <v>0.93</v>
      </c>
      <c r="N705" s="3">
        <v>56</v>
      </c>
      <c r="O705" s="3" t="s">
        <v>22</v>
      </c>
      <c r="P705" s="3">
        <v>56</v>
      </c>
      <c r="Q705" s="3" t="s">
        <v>5</v>
      </c>
      <c r="R705" s="3">
        <v>25</v>
      </c>
      <c r="S705" s="9">
        <v>4.8</v>
      </c>
      <c r="T705" s="11">
        <v>5.2</v>
      </c>
      <c r="U705" s="13">
        <v>0</v>
      </c>
    </row>
    <row r="706" spans="1:21" x14ac:dyDescent="0.25">
      <c r="A706" s="3" t="s">
        <v>39</v>
      </c>
      <c r="B706" s="3" t="s">
        <v>95</v>
      </c>
      <c r="C706" s="3" t="s">
        <v>19</v>
      </c>
      <c r="D706" s="3">
        <v>4</v>
      </c>
      <c r="E706" s="3">
        <v>1</v>
      </c>
      <c r="J706" s="3">
        <v>1</v>
      </c>
      <c r="N706" s="3">
        <v>58</v>
      </c>
      <c r="O706" s="3" t="s">
        <v>31</v>
      </c>
      <c r="P706" s="3">
        <v>58</v>
      </c>
      <c r="Q706" s="3" t="s">
        <v>5</v>
      </c>
      <c r="R706" s="3">
        <v>25</v>
      </c>
      <c r="S706" s="9">
        <v>7.51</v>
      </c>
      <c r="T706" s="11">
        <v>27</v>
      </c>
      <c r="U706" s="13">
        <v>4.5666666626930237</v>
      </c>
    </row>
    <row r="707" spans="1:21" x14ac:dyDescent="0.25">
      <c r="A707" s="3" t="s">
        <v>39</v>
      </c>
      <c r="B707" s="3" t="s">
        <v>95</v>
      </c>
      <c r="C707" s="3" t="s">
        <v>19</v>
      </c>
      <c r="D707" s="3">
        <v>4</v>
      </c>
      <c r="J707" s="3">
        <v>1</v>
      </c>
      <c r="N707" s="3">
        <v>57</v>
      </c>
      <c r="O707" s="3" t="s">
        <v>30</v>
      </c>
      <c r="P707" s="3">
        <v>57</v>
      </c>
      <c r="Q707" s="3" t="s">
        <v>5</v>
      </c>
      <c r="R707" s="3">
        <v>25</v>
      </c>
      <c r="S707" s="9">
        <v>3.9</v>
      </c>
      <c r="T707" s="11">
        <v>18.52</v>
      </c>
      <c r="U707" s="13">
        <v>0</v>
      </c>
    </row>
    <row r="708" spans="1:21" x14ac:dyDescent="0.25">
      <c r="A708" s="3" t="s">
        <v>39</v>
      </c>
      <c r="B708" s="3" t="s">
        <v>95</v>
      </c>
      <c r="C708" s="3" t="s">
        <v>24</v>
      </c>
      <c r="D708" s="3">
        <v>1</v>
      </c>
      <c r="J708" s="3">
        <v>1</v>
      </c>
      <c r="N708" s="3">
        <v>56</v>
      </c>
      <c r="O708" s="3" t="s">
        <v>22</v>
      </c>
      <c r="P708" s="3">
        <v>56</v>
      </c>
      <c r="Q708" s="3" t="s">
        <v>5</v>
      </c>
      <c r="R708" s="3">
        <v>25</v>
      </c>
      <c r="S708" s="9">
        <v>3.0999999999999996</v>
      </c>
      <c r="T708" s="11">
        <v>1</v>
      </c>
      <c r="U708" s="13">
        <v>0.40000000596046398</v>
      </c>
    </row>
    <row r="709" spans="1:21" x14ac:dyDescent="0.25">
      <c r="A709" s="3" t="s">
        <v>39</v>
      </c>
      <c r="B709" s="3" t="s">
        <v>95</v>
      </c>
      <c r="C709" s="3" t="s">
        <v>24</v>
      </c>
      <c r="D709" s="3">
        <v>1</v>
      </c>
      <c r="J709" s="3">
        <v>1</v>
      </c>
      <c r="N709" s="3">
        <v>57</v>
      </c>
      <c r="O709" s="3" t="s">
        <v>30</v>
      </c>
      <c r="P709" s="3">
        <v>57</v>
      </c>
      <c r="Q709" s="3" t="s">
        <v>5</v>
      </c>
      <c r="R709" s="3">
        <v>25</v>
      </c>
      <c r="S709" s="9">
        <v>10.17</v>
      </c>
      <c r="T709" s="11">
        <v>8</v>
      </c>
      <c r="U709" s="13">
        <v>6.7500001192092842</v>
      </c>
    </row>
    <row r="710" spans="1:21" x14ac:dyDescent="0.25">
      <c r="A710" s="3" t="s">
        <v>39</v>
      </c>
      <c r="B710" s="3" t="s">
        <v>95</v>
      </c>
      <c r="C710" s="3" t="s">
        <v>18</v>
      </c>
      <c r="D710" s="3">
        <v>2</v>
      </c>
      <c r="J710" s="3">
        <v>1</v>
      </c>
      <c r="N710" s="3">
        <v>60</v>
      </c>
      <c r="O710" s="3" t="s">
        <v>32</v>
      </c>
      <c r="P710" s="3">
        <v>60</v>
      </c>
      <c r="Q710" s="3" t="s">
        <v>5</v>
      </c>
      <c r="R710" s="3">
        <v>25</v>
      </c>
      <c r="S710" s="9">
        <v>5.6499999999999995</v>
      </c>
      <c r="T710" s="11">
        <v>5.2</v>
      </c>
      <c r="U710" s="13">
        <v>0.730000019073486</v>
      </c>
    </row>
    <row r="711" spans="1:21" x14ac:dyDescent="0.25">
      <c r="A711" s="3" t="s">
        <v>39</v>
      </c>
      <c r="B711" s="3" t="s">
        <v>95</v>
      </c>
      <c r="C711" s="3" t="s">
        <v>18</v>
      </c>
      <c r="D711" s="3">
        <v>2</v>
      </c>
      <c r="J711" s="3">
        <v>1</v>
      </c>
      <c r="N711" s="3">
        <v>58</v>
      </c>
      <c r="O711" s="3" t="s">
        <v>31</v>
      </c>
      <c r="P711" s="3">
        <v>58</v>
      </c>
      <c r="Q711" s="3" t="s">
        <v>5</v>
      </c>
      <c r="R711" s="3">
        <v>25</v>
      </c>
      <c r="S711" s="9">
        <v>6.55</v>
      </c>
      <c r="T711" s="11">
        <v>5.2</v>
      </c>
      <c r="U711" s="13">
        <v>2.5</v>
      </c>
    </row>
    <row r="712" spans="1:21" x14ac:dyDescent="0.25">
      <c r="A712" s="3" t="s">
        <v>39</v>
      </c>
      <c r="B712" s="3" t="s">
        <v>95</v>
      </c>
      <c r="C712" s="3" t="s">
        <v>19</v>
      </c>
      <c r="D712" s="3">
        <v>4</v>
      </c>
      <c r="E712" s="3">
        <v>1</v>
      </c>
      <c r="J712" s="3">
        <v>1</v>
      </c>
      <c r="N712" s="3">
        <v>58</v>
      </c>
      <c r="O712" s="3" t="s">
        <v>31</v>
      </c>
      <c r="P712" s="3">
        <v>58</v>
      </c>
      <c r="Q712" s="3" t="s">
        <v>5</v>
      </c>
      <c r="R712" s="3">
        <v>25</v>
      </c>
      <c r="S712" s="9">
        <v>7.64</v>
      </c>
      <c r="T712" s="11">
        <v>36.479999999999997</v>
      </c>
      <c r="U712" s="13">
        <v>9.4833332300186157</v>
      </c>
    </row>
    <row r="713" spans="1:21" x14ac:dyDescent="0.25">
      <c r="A713" s="3" t="s">
        <v>39</v>
      </c>
      <c r="B713" s="3" t="s">
        <v>95</v>
      </c>
      <c r="C713" s="3" t="s">
        <v>18</v>
      </c>
      <c r="D713" s="3">
        <v>2</v>
      </c>
      <c r="J713" s="3">
        <v>1</v>
      </c>
      <c r="N713" s="3">
        <v>55</v>
      </c>
      <c r="O713" s="3" t="s">
        <v>23</v>
      </c>
      <c r="P713" s="3">
        <v>55</v>
      </c>
      <c r="Q713" s="3" t="s">
        <v>5</v>
      </c>
      <c r="R713" s="3">
        <v>25</v>
      </c>
      <c r="S713" s="9">
        <v>4.46</v>
      </c>
      <c r="T713" s="11">
        <v>1</v>
      </c>
      <c r="U713" s="13">
        <v>0</v>
      </c>
    </row>
    <row r="714" spans="1:21" x14ac:dyDescent="0.25">
      <c r="A714" s="3" t="s">
        <v>39</v>
      </c>
      <c r="B714" s="3" t="s">
        <v>95</v>
      </c>
      <c r="C714" s="3" t="s">
        <v>18</v>
      </c>
      <c r="D714" s="3">
        <v>2</v>
      </c>
      <c r="J714" s="3">
        <v>1</v>
      </c>
      <c r="N714" s="3">
        <v>55</v>
      </c>
      <c r="O714" s="3" t="s">
        <v>23</v>
      </c>
      <c r="P714" s="3">
        <v>55</v>
      </c>
      <c r="Q714" s="3" t="s">
        <v>5</v>
      </c>
      <c r="R714" s="3">
        <v>25</v>
      </c>
      <c r="S714" s="9">
        <v>5.8999999999999995</v>
      </c>
      <c r="T714" s="11">
        <v>5.2</v>
      </c>
      <c r="U714" s="13">
        <v>3.3300000429153398</v>
      </c>
    </row>
    <row r="715" spans="1:21" x14ac:dyDescent="0.25">
      <c r="A715" s="3" t="s">
        <v>39</v>
      </c>
      <c r="B715" s="3" t="s">
        <v>95</v>
      </c>
      <c r="C715" s="3" t="s">
        <v>16</v>
      </c>
      <c r="D715" s="3">
        <v>3</v>
      </c>
      <c r="J715" s="3">
        <v>1</v>
      </c>
      <c r="N715" s="3">
        <v>55</v>
      </c>
      <c r="O715" s="3" t="s">
        <v>23</v>
      </c>
      <c r="P715" s="3">
        <v>55</v>
      </c>
      <c r="Q715" s="3" t="s">
        <v>5</v>
      </c>
      <c r="R715" s="3">
        <v>25</v>
      </c>
      <c r="S715" s="9">
        <v>8.6</v>
      </c>
      <c r="T715" s="11">
        <v>8</v>
      </c>
      <c r="U715" s="13">
        <v>0</v>
      </c>
    </row>
    <row r="716" spans="1:21" x14ac:dyDescent="0.25">
      <c r="A716" s="3" t="s">
        <v>39</v>
      </c>
      <c r="B716" s="3" t="s">
        <v>95</v>
      </c>
      <c r="C716" s="3" t="s">
        <v>19</v>
      </c>
      <c r="D716" s="3">
        <v>4</v>
      </c>
      <c r="J716" s="3">
        <v>0.5</v>
      </c>
      <c r="N716" s="3">
        <v>58</v>
      </c>
      <c r="O716" s="3" t="s">
        <v>31</v>
      </c>
      <c r="P716" s="3">
        <v>58</v>
      </c>
      <c r="Q716" s="3" t="s">
        <v>5</v>
      </c>
      <c r="R716" s="3">
        <v>25</v>
      </c>
      <c r="S716" s="9">
        <v>1.54</v>
      </c>
      <c r="T716" s="11">
        <v>0</v>
      </c>
      <c r="U716" s="13">
        <v>1.83000004291534</v>
      </c>
    </row>
    <row r="717" spans="1:21" x14ac:dyDescent="0.25">
      <c r="A717" s="3" t="s">
        <v>39</v>
      </c>
      <c r="B717" s="3" t="s">
        <v>95</v>
      </c>
      <c r="C717" s="3" t="s">
        <v>19</v>
      </c>
      <c r="D717" s="3">
        <v>4</v>
      </c>
      <c r="E717" s="3">
        <v>1</v>
      </c>
      <c r="J717" s="3">
        <v>1</v>
      </c>
      <c r="N717" s="3">
        <v>53</v>
      </c>
      <c r="O717" s="3" t="s">
        <v>27</v>
      </c>
      <c r="P717" s="3">
        <v>53</v>
      </c>
      <c r="Q717" s="3" t="s">
        <v>5</v>
      </c>
      <c r="R717" s="3">
        <v>25</v>
      </c>
      <c r="S717" s="9">
        <v>6.79</v>
      </c>
      <c r="T717" s="11">
        <v>14.7</v>
      </c>
      <c r="U717" s="13">
        <v>6.3300000429153398</v>
      </c>
    </row>
    <row r="718" spans="1:21" x14ac:dyDescent="0.25">
      <c r="A718" s="3" t="s">
        <v>39</v>
      </c>
      <c r="B718" s="3" t="s">
        <v>95</v>
      </c>
      <c r="C718" s="3" t="s">
        <v>18</v>
      </c>
      <c r="D718" s="3">
        <v>2</v>
      </c>
      <c r="J718" s="3">
        <v>1</v>
      </c>
      <c r="N718" s="3">
        <v>60</v>
      </c>
      <c r="O718" s="3" t="s">
        <v>32</v>
      </c>
      <c r="P718" s="3">
        <v>60</v>
      </c>
      <c r="Q718" s="3" t="s">
        <v>5</v>
      </c>
      <c r="R718" s="3">
        <v>25</v>
      </c>
      <c r="S718" s="9">
        <v>2.0499999999999998</v>
      </c>
      <c r="T718" s="11">
        <v>1</v>
      </c>
      <c r="U718" s="13">
        <v>0</v>
      </c>
    </row>
    <row r="719" spans="1:21" x14ac:dyDescent="0.25">
      <c r="A719" s="3" t="s">
        <v>39</v>
      </c>
      <c r="B719" s="3" t="s">
        <v>95</v>
      </c>
      <c r="C719" s="3" t="s">
        <v>18</v>
      </c>
      <c r="D719" s="3">
        <v>2</v>
      </c>
      <c r="J719" s="3">
        <v>1</v>
      </c>
      <c r="N719" s="3">
        <v>55</v>
      </c>
      <c r="O719" s="3" t="s">
        <v>23</v>
      </c>
      <c r="P719" s="3">
        <v>55</v>
      </c>
      <c r="Q719" s="3" t="s">
        <v>5</v>
      </c>
      <c r="R719" s="3">
        <v>25</v>
      </c>
      <c r="S719" s="9">
        <v>5.84</v>
      </c>
      <c r="T719" s="11">
        <v>8</v>
      </c>
      <c r="U719" s="13">
        <v>0</v>
      </c>
    </row>
    <row r="720" spans="1:21" x14ac:dyDescent="0.25">
      <c r="A720" s="3" t="s">
        <v>39</v>
      </c>
      <c r="B720" s="3" t="s">
        <v>95</v>
      </c>
      <c r="C720" s="3" t="s">
        <v>16</v>
      </c>
      <c r="D720" s="3">
        <v>3</v>
      </c>
      <c r="J720" s="3">
        <v>1</v>
      </c>
      <c r="N720" s="3">
        <v>56</v>
      </c>
      <c r="O720" s="3" t="s">
        <v>22</v>
      </c>
      <c r="P720" s="3">
        <v>56</v>
      </c>
      <c r="Q720" s="3" t="s">
        <v>5</v>
      </c>
      <c r="R720" s="3">
        <v>25</v>
      </c>
      <c r="S720" s="9">
        <v>5.86</v>
      </c>
      <c r="T720" s="11">
        <v>5.2</v>
      </c>
      <c r="U720" s="13">
        <v>0</v>
      </c>
    </row>
    <row r="721" spans="1:21" x14ac:dyDescent="0.25">
      <c r="A721" s="3" t="s">
        <v>39</v>
      </c>
      <c r="B721" s="3" t="s">
        <v>95</v>
      </c>
      <c r="C721" s="3" t="s">
        <v>18</v>
      </c>
      <c r="D721" s="3">
        <v>2</v>
      </c>
      <c r="J721" s="3">
        <v>1</v>
      </c>
      <c r="N721" s="3">
        <v>60</v>
      </c>
      <c r="O721" s="3" t="s">
        <v>32</v>
      </c>
      <c r="P721" s="3">
        <v>60</v>
      </c>
      <c r="Q721" s="3" t="s">
        <v>5</v>
      </c>
      <c r="R721" s="3">
        <v>25</v>
      </c>
      <c r="S721" s="9">
        <v>8.65</v>
      </c>
      <c r="T721" s="11">
        <v>11.18</v>
      </c>
      <c r="U721" s="13">
        <v>1</v>
      </c>
    </row>
    <row r="722" spans="1:21" x14ac:dyDescent="0.25">
      <c r="A722" s="3" t="s">
        <v>39</v>
      </c>
      <c r="B722" s="3" t="s">
        <v>95</v>
      </c>
      <c r="C722" s="3" t="s">
        <v>18</v>
      </c>
      <c r="D722" s="3">
        <v>2</v>
      </c>
      <c r="J722" s="3">
        <v>1</v>
      </c>
      <c r="N722" s="3">
        <v>55</v>
      </c>
      <c r="O722" s="3" t="s">
        <v>23</v>
      </c>
      <c r="P722" s="3">
        <v>55</v>
      </c>
      <c r="Q722" s="3" t="s">
        <v>5</v>
      </c>
      <c r="R722" s="3">
        <v>25</v>
      </c>
      <c r="S722" s="9">
        <v>1.7</v>
      </c>
      <c r="T722" s="11">
        <v>1</v>
      </c>
      <c r="U722" s="13">
        <v>2.5</v>
      </c>
    </row>
    <row r="723" spans="1:21" x14ac:dyDescent="0.25">
      <c r="A723" s="3" t="s">
        <v>39</v>
      </c>
      <c r="B723" s="3" t="s">
        <v>95</v>
      </c>
      <c r="C723" s="3" t="s">
        <v>18</v>
      </c>
      <c r="D723" s="3">
        <v>2</v>
      </c>
      <c r="J723" s="3">
        <v>1</v>
      </c>
      <c r="N723" s="3">
        <v>57</v>
      </c>
      <c r="O723" s="3" t="s">
        <v>30</v>
      </c>
      <c r="P723" s="3">
        <v>57</v>
      </c>
      <c r="Q723" s="3" t="s">
        <v>5</v>
      </c>
      <c r="R723" s="3">
        <v>25</v>
      </c>
      <c r="S723" s="9">
        <v>1</v>
      </c>
      <c r="T723" s="11">
        <v>5.2</v>
      </c>
      <c r="U723" s="13">
        <v>0</v>
      </c>
    </row>
    <row r="724" spans="1:21" x14ac:dyDescent="0.25">
      <c r="A724" s="3" t="s">
        <v>39</v>
      </c>
      <c r="B724" s="3" t="s">
        <v>95</v>
      </c>
      <c r="C724" s="3" t="s">
        <v>16</v>
      </c>
      <c r="D724" s="3">
        <v>3</v>
      </c>
      <c r="J724" s="3">
        <v>1</v>
      </c>
      <c r="N724" s="3">
        <v>59</v>
      </c>
      <c r="O724" s="3" t="s">
        <v>29</v>
      </c>
      <c r="P724" s="3">
        <v>59</v>
      </c>
      <c r="Q724" s="3" t="s">
        <v>5</v>
      </c>
      <c r="R724" s="3">
        <v>25</v>
      </c>
      <c r="S724" s="9">
        <v>7.06</v>
      </c>
      <c r="T724" s="11">
        <v>14.7</v>
      </c>
      <c r="U724" s="13">
        <v>1.1666666269302359</v>
      </c>
    </row>
    <row r="725" spans="1:21" x14ac:dyDescent="0.25">
      <c r="A725" s="3" t="s">
        <v>39</v>
      </c>
      <c r="B725" s="3" t="s">
        <v>95</v>
      </c>
      <c r="C725" s="3" t="s">
        <v>16</v>
      </c>
      <c r="D725" s="3">
        <v>3</v>
      </c>
      <c r="J725" s="3">
        <v>0.56000000000000005</v>
      </c>
      <c r="N725" s="3">
        <v>58</v>
      </c>
      <c r="O725" s="3" t="s">
        <v>31</v>
      </c>
      <c r="P725" s="3">
        <v>58</v>
      </c>
      <c r="Q725" s="3" t="s">
        <v>5</v>
      </c>
      <c r="R725" s="3">
        <v>25</v>
      </c>
      <c r="S725" s="9">
        <v>10.43</v>
      </c>
      <c r="T725" s="11">
        <v>22.63</v>
      </c>
      <c r="U725" s="13">
        <v>6.1633333861827859</v>
      </c>
    </row>
    <row r="726" spans="1:21" x14ac:dyDescent="0.25">
      <c r="A726" s="3" t="s">
        <v>39</v>
      </c>
      <c r="B726" s="3" t="s">
        <v>95</v>
      </c>
      <c r="C726" s="3" t="s">
        <v>18</v>
      </c>
      <c r="D726" s="3">
        <v>2</v>
      </c>
      <c r="J726" s="3">
        <v>1</v>
      </c>
      <c r="N726" s="3">
        <v>58</v>
      </c>
      <c r="O726" s="3" t="s">
        <v>31</v>
      </c>
      <c r="P726" s="3">
        <v>58</v>
      </c>
      <c r="Q726" s="3" t="s">
        <v>5</v>
      </c>
      <c r="R726" s="3">
        <v>25</v>
      </c>
      <c r="S726" s="9">
        <v>2.5499999999999998</v>
      </c>
      <c r="T726" s="11">
        <v>5.2</v>
      </c>
      <c r="U726" s="13">
        <v>1.916666686534882</v>
      </c>
    </row>
    <row r="727" spans="1:21" x14ac:dyDescent="0.25">
      <c r="A727" s="3" t="s">
        <v>39</v>
      </c>
      <c r="B727" s="3" t="s">
        <v>95</v>
      </c>
      <c r="C727" s="3" t="s">
        <v>16</v>
      </c>
      <c r="D727" s="3">
        <v>3</v>
      </c>
      <c r="J727" s="3">
        <v>1</v>
      </c>
      <c r="N727" s="3">
        <v>57</v>
      </c>
      <c r="O727" s="3" t="s">
        <v>30</v>
      </c>
      <c r="P727" s="3">
        <v>57</v>
      </c>
      <c r="Q727" s="3" t="s">
        <v>5</v>
      </c>
      <c r="R727" s="3">
        <v>25</v>
      </c>
      <c r="S727" s="9">
        <v>6.83</v>
      </c>
      <c r="T727" s="11">
        <v>11.18</v>
      </c>
      <c r="U727" s="13">
        <v>0</v>
      </c>
    </row>
    <row r="728" spans="1:21" x14ac:dyDescent="0.25">
      <c r="A728" s="3" t="s">
        <v>39</v>
      </c>
      <c r="B728" s="3" t="s">
        <v>95</v>
      </c>
      <c r="C728" s="3" t="s">
        <v>16</v>
      </c>
      <c r="D728" s="3">
        <v>3</v>
      </c>
      <c r="J728" s="3">
        <v>1</v>
      </c>
      <c r="N728" s="3">
        <v>55</v>
      </c>
      <c r="O728" s="3" t="s">
        <v>23</v>
      </c>
      <c r="P728" s="3">
        <v>55</v>
      </c>
      <c r="Q728" s="3" t="s">
        <v>5</v>
      </c>
      <c r="R728" s="3">
        <v>25</v>
      </c>
      <c r="S728" s="9">
        <v>1.8800000000000001</v>
      </c>
      <c r="T728" s="11">
        <v>2.83</v>
      </c>
      <c r="U728" s="13">
        <v>0</v>
      </c>
    </row>
    <row r="729" spans="1:21" x14ac:dyDescent="0.25">
      <c r="A729" s="3" t="s">
        <v>39</v>
      </c>
      <c r="B729" s="3" t="s">
        <v>95</v>
      </c>
      <c r="C729" s="3" t="s">
        <v>16</v>
      </c>
      <c r="D729" s="3">
        <v>3</v>
      </c>
      <c r="J729" s="3">
        <v>1</v>
      </c>
      <c r="N729" s="3">
        <v>55</v>
      </c>
      <c r="O729" s="3" t="s">
        <v>23</v>
      </c>
      <c r="P729" s="3">
        <v>55</v>
      </c>
      <c r="Q729" s="3" t="s">
        <v>5</v>
      </c>
      <c r="R729" s="3">
        <v>25</v>
      </c>
      <c r="S729" s="9">
        <v>2.0799999999999996</v>
      </c>
      <c r="T729" s="11">
        <v>5.2</v>
      </c>
      <c r="U729" s="13">
        <v>0</v>
      </c>
    </row>
    <row r="730" spans="1:21" x14ac:dyDescent="0.25">
      <c r="A730" s="3" t="s">
        <v>39</v>
      </c>
      <c r="B730" s="3" t="s">
        <v>95</v>
      </c>
      <c r="C730" s="3" t="s">
        <v>16</v>
      </c>
      <c r="D730" s="3">
        <v>3</v>
      </c>
      <c r="J730" s="3">
        <v>1</v>
      </c>
      <c r="N730" s="3">
        <v>57</v>
      </c>
      <c r="O730" s="3" t="s">
        <v>30</v>
      </c>
      <c r="P730" s="3">
        <v>57</v>
      </c>
      <c r="Q730" s="3" t="s">
        <v>5</v>
      </c>
      <c r="R730" s="3">
        <v>25</v>
      </c>
      <c r="S730" s="9">
        <v>2.0499999999999998</v>
      </c>
      <c r="T730" s="11">
        <v>5.2</v>
      </c>
      <c r="U730" s="13">
        <v>0</v>
      </c>
    </row>
    <row r="731" spans="1:21" x14ac:dyDescent="0.25">
      <c r="A731" s="3" t="s">
        <v>39</v>
      </c>
      <c r="B731" s="3" t="s">
        <v>95</v>
      </c>
      <c r="C731" s="3" t="s">
        <v>16</v>
      </c>
      <c r="D731" s="3">
        <v>3</v>
      </c>
      <c r="J731" s="3">
        <v>1</v>
      </c>
      <c r="N731" s="3">
        <v>56</v>
      </c>
      <c r="O731" s="3" t="s">
        <v>22</v>
      </c>
      <c r="P731" s="3">
        <v>56</v>
      </c>
      <c r="Q731" s="3" t="s">
        <v>5</v>
      </c>
      <c r="R731" s="3">
        <v>25</v>
      </c>
      <c r="S731" s="9">
        <v>5.9799999999999995</v>
      </c>
      <c r="T731" s="11">
        <v>5.2</v>
      </c>
      <c r="U731" s="13">
        <v>0.5</v>
      </c>
    </row>
    <row r="732" spans="1:21" x14ac:dyDescent="0.25">
      <c r="A732" s="3" t="s">
        <v>39</v>
      </c>
      <c r="B732" s="3" t="s">
        <v>95</v>
      </c>
      <c r="C732" s="3" t="s">
        <v>16</v>
      </c>
      <c r="D732" s="3">
        <v>3</v>
      </c>
      <c r="J732" s="3">
        <v>1</v>
      </c>
      <c r="N732" s="3">
        <v>55</v>
      </c>
      <c r="O732" s="3" t="s">
        <v>23</v>
      </c>
      <c r="P732" s="3">
        <v>55</v>
      </c>
      <c r="Q732" s="3" t="s">
        <v>5</v>
      </c>
      <c r="R732" s="3">
        <v>25</v>
      </c>
      <c r="S732" s="9">
        <v>4.22</v>
      </c>
      <c r="T732" s="11">
        <v>8</v>
      </c>
      <c r="U732" s="13">
        <v>0</v>
      </c>
    </row>
    <row r="733" spans="1:21" x14ac:dyDescent="0.25">
      <c r="A733" s="3" t="s">
        <v>39</v>
      </c>
      <c r="B733" s="3" t="s">
        <v>95</v>
      </c>
      <c r="C733" s="3" t="s">
        <v>16</v>
      </c>
      <c r="D733" s="3">
        <v>3</v>
      </c>
      <c r="J733" s="3">
        <v>1</v>
      </c>
      <c r="N733" s="3">
        <v>57</v>
      </c>
      <c r="O733" s="3" t="s">
        <v>30</v>
      </c>
      <c r="P733" s="3">
        <v>57</v>
      </c>
      <c r="Q733" s="3" t="s">
        <v>5</v>
      </c>
      <c r="R733" s="3">
        <v>25</v>
      </c>
      <c r="S733" s="9">
        <v>4.75</v>
      </c>
      <c r="T733" s="11">
        <v>8</v>
      </c>
      <c r="U733" s="13">
        <v>0.5</v>
      </c>
    </row>
    <row r="734" spans="1:21" x14ac:dyDescent="0.25">
      <c r="A734" s="3" t="s">
        <v>39</v>
      </c>
      <c r="B734" s="3" t="s">
        <v>95</v>
      </c>
      <c r="C734" s="3" t="s">
        <v>16</v>
      </c>
      <c r="D734" s="3">
        <v>3</v>
      </c>
      <c r="J734" s="3">
        <v>1</v>
      </c>
      <c r="N734" s="3">
        <v>56</v>
      </c>
      <c r="O734" s="3" t="s">
        <v>22</v>
      </c>
      <c r="P734" s="3">
        <v>56</v>
      </c>
      <c r="Q734" s="3" t="s">
        <v>5</v>
      </c>
      <c r="R734" s="3">
        <v>25</v>
      </c>
      <c r="S734" s="9">
        <v>3.53</v>
      </c>
      <c r="T734" s="11">
        <v>0</v>
      </c>
      <c r="U734" s="13">
        <v>0</v>
      </c>
    </row>
    <row r="735" spans="1:21" x14ac:dyDescent="0.25">
      <c r="A735" s="3" t="s">
        <v>39</v>
      </c>
      <c r="B735" s="3" t="s">
        <v>95</v>
      </c>
      <c r="C735" s="3" t="s">
        <v>16</v>
      </c>
      <c r="D735" s="3">
        <v>3</v>
      </c>
      <c r="J735" s="3">
        <v>1</v>
      </c>
      <c r="N735" s="3">
        <v>56</v>
      </c>
      <c r="O735" s="3" t="s">
        <v>22</v>
      </c>
      <c r="P735" s="3">
        <v>56</v>
      </c>
      <c r="Q735" s="3" t="s">
        <v>5</v>
      </c>
      <c r="R735" s="3">
        <v>25</v>
      </c>
      <c r="S735" s="9">
        <v>12.35</v>
      </c>
      <c r="T735" s="11">
        <v>8</v>
      </c>
      <c r="U735" s="13">
        <v>0.5</v>
      </c>
    </row>
    <row r="736" spans="1:21" x14ac:dyDescent="0.25">
      <c r="A736" s="3" t="s">
        <v>39</v>
      </c>
      <c r="B736" s="3" t="s">
        <v>95</v>
      </c>
      <c r="C736" s="3" t="s">
        <v>16</v>
      </c>
      <c r="D736" s="3">
        <v>3</v>
      </c>
      <c r="J736" s="3">
        <v>1</v>
      </c>
      <c r="N736" s="3">
        <v>55</v>
      </c>
      <c r="O736" s="3" t="s">
        <v>23</v>
      </c>
      <c r="P736" s="3">
        <v>55</v>
      </c>
      <c r="Q736" s="3" t="s">
        <v>5</v>
      </c>
      <c r="R736" s="3">
        <v>25</v>
      </c>
      <c r="S736" s="9">
        <v>12.22</v>
      </c>
      <c r="T736" s="11">
        <v>11.18</v>
      </c>
      <c r="U736" s="13">
        <v>1.6100000143051101</v>
      </c>
    </row>
    <row r="737" spans="1:21" x14ac:dyDescent="0.25">
      <c r="A737" s="3" t="s">
        <v>39</v>
      </c>
      <c r="B737" s="3" t="s">
        <v>95</v>
      </c>
      <c r="C737" s="3" t="s">
        <v>16</v>
      </c>
      <c r="D737" s="3">
        <v>3</v>
      </c>
      <c r="J737" s="3">
        <v>1</v>
      </c>
      <c r="N737" s="3">
        <v>56</v>
      </c>
      <c r="O737" s="3" t="s">
        <v>22</v>
      </c>
      <c r="P737" s="3">
        <v>56</v>
      </c>
      <c r="Q737" s="3" t="s">
        <v>5</v>
      </c>
      <c r="R737" s="3">
        <v>25</v>
      </c>
      <c r="S737" s="9">
        <v>10.66</v>
      </c>
      <c r="T737" s="11">
        <v>14.7</v>
      </c>
      <c r="U737" s="13">
        <v>3.25</v>
      </c>
    </row>
    <row r="738" spans="1:21" x14ac:dyDescent="0.25">
      <c r="A738" s="3" t="s">
        <v>39</v>
      </c>
      <c r="B738" s="3" t="s">
        <v>95</v>
      </c>
      <c r="C738" s="3" t="s">
        <v>18</v>
      </c>
      <c r="D738" s="3">
        <v>2</v>
      </c>
      <c r="J738" s="3">
        <v>1</v>
      </c>
      <c r="N738" s="3">
        <v>58</v>
      </c>
      <c r="O738" s="3" t="s">
        <v>31</v>
      </c>
      <c r="P738" s="3">
        <v>58</v>
      </c>
      <c r="Q738" s="3" t="s">
        <v>5</v>
      </c>
      <c r="R738" s="3">
        <v>25</v>
      </c>
      <c r="S738" s="9">
        <v>4.54</v>
      </c>
      <c r="T738" s="11">
        <v>8</v>
      </c>
      <c r="U738" s="13">
        <v>4.0833334028720873</v>
      </c>
    </row>
    <row r="739" spans="1:21" x14ac:dyDescent="0.25">
      <c r="A739" s="3" t="s">
        <v>39</v>
      </c>
      <c r="B739" s="3" t="s">
        <v>95</v>
      </c>
      <c r="C739" s="3" t="s">
        <v>16</v>
      </c>
      <c r="D739" s="3">
        <v>3</v>
      </c>
      <c r="J739" s="3">
        <v>1</v>
      </c>
      <c r="N739" s="3">
        <v>56</v>
      </c>
      <c r="O739" s="3" t="s">
        <v>22</v>
      </c>
      <c r="P739" s="3">
        <v>56</v>
      </c>
      <c r="Q739" s="3" t="s">
        <v>5</v>
      </c>
      <c r="R739" s="3">
        <v>25</v>
      </c>
      <c r="S739" s="9">
        <v>6.86</v>
      </c>
      <c r="T739" s="11">
        <v>8</v>
      </c>
      <c r="U739" s="13">
        <v>0.66666668653488204</v>
      </c>
    </row>
    <row r="740" spans="1:21" x14ac:dyDescent="0.25">
      <c r="A740" s="3" t="s">
        <v>39</v>
      </c>
      <c r="B740" s="3" t="s">
        <v>95</v>
      </c>
      <c r="C740" s="3" t="s">
        <v>18</v>
      </c>
      <c r="D740" s="3">
        <v>2</v>
      </c>
      <c r="J740" s="3">
        <v>0.6</v>
      </c>
      <c r="N740" s="3">
        <v>55</v>
      </c>
      <c r="O740" s="3" t="s">
        <v>23</v>
      </c>
      <c r="P740" s="3">
        <v>55</v>
      </c>
      <c r="Q740" s="3" t="s">
        <v>5</v>
      </c>
      <c r="R740" s="3">
        <v>25</v>
      </c>
      <c r="S740" s="9">
        <v>7.33</v>
      </c>
      <c r="T740" s="11">
        <v>5.2</v>
      </c>
      <c r="U740" s="13">
        <v>0.33000001311302202</v>
      </c>
    </row>
    <row r="741" spans="1:21" x14ac:dyDescent="0.25">
      <c r="A741" s="3" t="s">
        <v>39</v>
      </c>
      <c r="B741" s="3" t="s">
        <v>95</v>
      </c>
      <c r="C741" s="3" t="s">
        <v>18</v>
      </c>
      <c r="D741" s="3">
        <v>2</v>
      </c>
      <c r="J741" s="3">
        <v>1</v>
      </c>
      <c r="N741" s="3">
        <v>53</v>
      </c>
      <c r="O741" s="3" t="s">
        <v>27</v>
      </c>
      <c r="P741" s="3">
        <v>53</v>
      </c>
      <c r="Q741" s="3" t="s">
        <v>5</v>
      </c>
      <c r="R741" s="3">
        <v>25</v>
      </c>
      <c r="S741" s="9">
        <v>1.31</v>
      </c>
      <c r="T741" s="11">
        <v>2.83</v>
      </c>
      <c r="U741" s="13">
        <v>1.5</v>
      </c>
    </row>
    <row r="742" spans="1:21" x14ac:dyDescent="0.25">
      <c r="A742" s="3" t="s">
        <v>39</v>
      </c>
      <c r="B742" s="3" t="s">
        <v>95</v>
      </c>
      <c r="C742" s="3" t="s">
        <v>16</v>
      </c>
      <c r="D742" s="3">
        <v>3</v>
      </c>
      <c r="J742" s="3">
        <v>1</v>
      </c>
      <c r="N742" s="3">
        <v>57</v>
      </c>
      <c r="O742" s="3" t="s">
        <v>30</v>
      </c>
      <c r="P742" s="3">
        <v>57</v>
      </c>
      <c r="Q742" s="3" t="s">
        <v>5</v>
      </c>
      <c r="R742" s="3">
        <v>25</v>
      </c>
      <c r="S742" s="9">
        <v>2.42</v>
      </c>
      <c r="T742" s="11">
        <v>11.18</v>
      </c>
      <c r="U742" s="13">
        <v>2.5</v>
      </c>
    </row>
    <row r="743" spans="1:21" x14ac:dyDescent="0.25">
      <c r="A743" s="3" t="s">
        <v>39</v>
      </c>
      <c r="B743" s="3" t="s">
        <v>95</v>
      </c>
      <c r="C743" s="3" t="s">
        <v>19</v>
      </c>
      <c r="D743" s="3">
        <v>4</v>
      </c>
      <c r="E743" s="3">
        <v>1</v>
      </c>
      <c r="J743" s="3">
        <v>1</v>
      </c>
      <c r="N743" s="3">
        <v>56</v>
      </c>
      <c r="O743" s="3" t="s">
        <v>22</v>
      </c>
      <c r="P743" s="3">
        <v>56</v>
      </c>
      <c r="Q743" s="3" t="s">
        <v>5</v>
      </c>
      <c r="R743" s="3">
        <v>25</v>
      </c>
      <c r="S743" s="9">
        <v>1</v>
      </c>
      <c r="T743" s="11">
        <v>31.62</v>
      </c>
      <c r="U743" s="13">
        <v>0</v>
      </c>
    </row>
    <row r="744" spans="1:21" x14ac:dyDescent="0.25">
      <c r="A744" s="3" t="s">
        <v>39</v>
      </c>
      <c r="B744" s="3" t="s">
        <v>95</v>
      </c>
      <c r="C744" s="3" t="s">
        <v>18</v>
      </c>
      <c r="D744" s="3">
        <v>2</v>
      </c>
      <c r="J744" s="3">
        <v>1</v>
      </c>
      <c r="N744" s="3">
        <v>57</v>
      </c>
      <c r="O744" s="3" t="s">
        <v>30</v>
      </c>
      <c r="P744" s="3">
        <v>57</v>
      </c>
      <c r="Q744" s="3" t="s">
        <v>5</v>
      </c>
      <c r="R744" s="3">
        <v>25</v>
      </c>
      <c r="S744" s="9">
        <v>3.6199999999999997</v>
      </c>
      <c r="T744" s="11">
        <v>8</v>
      </c>
      <c r="U744" s="13">
        <v>1</v>
      </c>
    </row>
    <row r="745" spans="1:21" x14ac:dyDescent="0.25">
      <c r="A745" s="3" t="s">
        <v>39</v>
      </c>
      <c r="B745" s="3" t="s">
        <v>95</v>
      </c>
      <c r="C745" s="3" t="s">
        <v>16</v>
      </c>
      <c r="D745" s="3">
        <v>3</v>
      </c>
      <c r="J745" s="3">
        <v>1</v>
      </c>
      <c r="N745" s="3">
        <v>53</v>
      </c>
      <c r="O745" s="3" t="s">
        <v>27</v>
      </c>
      <c r="P745" s="3">
        <v>53</v>
      </c>
      <c r="Q745" s="3" t="s">
        <v>5</v>
      </c>
      <c r="R745" s="3">
        <v>25</v>
      </c>
      <c r="S745" s="9">
        <v>11.18</v>
      </c>
      <c r="T745" s="11">
        <v>14.7</v>
      </c>
      <c r="U745" s="13">
        <v>1</v>
      </c>
    </row>
    <row r="746" spans="1:21" x14ac:dyDescent="0.25">
      <c r="A746" s="3" t="s">
        <v>39</v>
      </c>
      <c r="B746" s="3" t="s">
        <v>95</v>
      </c>
      <c r="C746" s="3" t="s">
        <v>19</v>
      </c>
      <c r="D746" s="3">
        <v>4</v>
      </c>
      <c r="J746" s="3">
        <v>1</v>
      </c>
      <c r="N746" s="3">
        <v>55</v>
      </c>
      <c r="O746" s="3" t="s">
        <v>23</v>
      </c>
      <c r="P746" s="3">
        <v>55</v>
      </c>
      <c r="Q746" s="3" t="s">
        <v>5</v>
      </c>
      <c r="R746" s="3">
        <v>25</v>
      </c>
      <c r="S746" s="9">
        <v>6.6899999999999995</v>
      </c>
      <c r="T746" s="11">
        <v>31.62</v>
      </c>
      <c r="U746" s="13">
        <v>3.813333392143246</v>
      </c>
    </row>
    <row r="747" spans="1:21" x14ac:dyDescent="0.25">
      <c r="A747" s="3" t="s">
        <v>39</v>
      </c>
      <c r="B747" s="3" t="s">
        <v>95</v>
      </c>
      <c r="C747" s="3" t="s">
        <v>19</v>
      </c>
      <c r="D747" s="3">
        <v>4</v>
      </c>
      <c r="J747" s="3">
        <v>1</v>
      </c>
      <c r="N747" s="3">
        <v>58</v>
      </c>
      <c r="O747" s="3" t="s">
        <v>31</v>
      </c>
      <c r="P747" s="3">
        <v>58</v>
      </c>
      <c r="Q747" s="3" t="s">
        <v>5</v>
      </c>
      <c r="R747" s="3">
        <v>25</v>
      </c>
      <c r="S747" s="9">
        <v>5.77</v>
      </c>
      <c r="T747" s="11">
        <v>22.63</v>
      </c>
      <c r="U747" s="13">
        <v>2</v>
      </c>
    </row>
    <row r="748" spans="1:21" x14ac:dyDescent="0.25">
      <c r="A748" s="3" t="s">
        <v>39</v>
      </c>
      <c r="B748" s="3" t="s">
        <v>95</v>
      </c>
      <c r="C748" s="3" t="s">
        <v>19</v>
      </c>
      <c r="D748" s="3">
        <v>4</v>
      </c>
      <c r="E748" s="3">
        <v>1</v>
      </c>
      <c r="J748" s="3">
        <v>1</v>
      </c>
      <c r="N748" s="3">
        <v>58</v>
      </c>
      <c r="O748" s="3" t="s">
        <v>31</v>
      </c>
      <c r="P748" s="3">
        <v>58</v>
      </c>
      <c r="Q748" s="3" t="s">
        <v>5</v>
      </c>
      <c r="R748" s="3">
        <v>25</v>
      </c>
      <c r="S748" s="9">
        <v>1</v>
      </c>
      <c r="T748" s="11">
        <v>18.52</v>
      </c>
      <c r="U748" s="13">
        <v>2.8299999237060498</v>
      </c>
    </row>
    <row r="749" spans="1:21" x14ac:dyDescent="0.25">
      <c r="A749" s="3" t="s">
        <v>39</v>
      </c>
      <c r="B749" s="3" t="s">
        <v>95</v>
      </c>
      <c r="C749" s="3" t="s">
        <v>19</v>
      </c>
      <c r="D749" s="3">
        <v>4</v>
      </c>
      <c r="E749" s="3">
        <v>1</v>
      </c>
      <c r="J749" s="3">
        <v>1</v>
      </c>
      <c r="N749" s="3">
        <v>57</v>
      </c>
      <c r="O749" s="3" t="s">
        <v>30</v>
      </c>
      <c r="P749" s="3">
        <v>57</v>
      </c>
      <c r="Q749" s="3" t="s">
        <v>5</v>
      </c>
      <c r="R749" s="3">
        <v>25</v>
      </c>
      <c r="S749" s="9">
        <v>5.18</v>
      </c>
      <c r="T749" s="11">
        <v>22.63</v>
      </c>
      <c r="U749" s="13">
        <v>1.5</v>
      </c>
    </row>
    <row r="750" spans="1:21" x14ac:dyDescent="0.25">
      <c r="A750" s="3" t="s">
        <v>39</v>
      </c>
      <c r="B750" s="3" t="s">
        <v>95</v>
      </c>
      <c r="C750" s="3" t="s">
        <v>16</v>
      </c>
      <c r="D750" s="3">
        <v>3</v>
      </c>
      <c r="J750" s="3">
        <v>1</v>
      </c>
      <c r="N750" s="3">
        <v>59</v>
      </c>
      <c r="O750" s="3" t="s">
        <v>29</v>
      </c>
      <c r="P750" s="3">
        <v>59</v>
      </c>
      <c r="Q750" s="3" t="s">
        <v>5</v>
      </c>
      <c r="R750" s="3">
        <v>25</v>
      </c>
      <c r="S750" s="9">
        <v>4.8600000000000003</v>
      </c>
      <c r="T750" s="11">
        <v>5.2</v>
      </c>
      <c r="U750" s="13">
        <v>0</v>
      </c>
    </row>
    <row r="751" spans="1:21" x14ac:dyDescent="0.25">
      <c r="A751" s="3" t="s">
        <v>39</v>
      </c>
      <c r="B751" s="3" t="s">
        <v>95</v>
      </c>
      <c r="C751" s="3" t="s">
        <v>16</v>
      </c>
      <c r="D751" s="3">
        <v>3</v>
      </c>
      <c r="J751" s="3">
        <v>1</v>
      </c>
      <c r="N751" s="3">
        <v>60</v>
      </c>
      <c r="O751" s="3" t="s">
        <v>32</v>
      </c>
      <c r="P751" s="3">
        <v>60</v>
      </c>
      <c r="Q751" s="3" t="s">
        <v>5</v>
      </c>
      <c r="R751" s="3">
        <v>25</v>
      </c>
      <c r="S751" s="9">
        <v>5.96</v>
      </c>
      <c r="T751" s="11">
        <v>11.18</v>
      </c>
      <c r="U751" s="13">
        <v>0</v>
      </c>
    </row>
    <row r="752" spans="1:21" x14ac:dyDescent="0.25">
      <c r="A752" s="3" t="s">
        <v>39</v>
      </c>
      <c r="B752" s="3" t="s">
        <v>95</v>
      </c>
      <c r="C752" s="3" t="s">
        <v>19</v>
      </c>
      <c r="D752" s="3">
        <v>4</v>
      </c>
      <c r="J752" s="3">
        <v>0.79</v>
      </c>
      <c r="N752" s="3">
        <v>55</v>
      </c>
      <c r="O752" s="3" t="s">
        <v>23</v>
      </c>
      <c r="P752" s="3">
        <v>55</v>
      </c>
      <c r="Q752" s="3" t="s">
        <v>5</v>
      </c>
      <c r="R752" s="3">
        <v>25</v>
      </c>
      <c r="S752" s="9">
        <v>3.65</v>
      </c>
      <c r="T752" s="11">
        <v>14.7</v>
      </c>
      <c r="U752" s="13">
        <v>2.5</v>
      </c>
    </row>
    <row r="753" spans="1:21" x14ac:dyDescent="0.25">
      <c r="A753" s="3" t="s">
        <v>39</v>
      </c>
      <c r="B753" s="3" t="s">
        <v>95</v>
      </c>
      <c r="C753" s="3" t="s">
        <v>16</v>
      </c>
      <c r="D753" s="3">
        <v>3</v>
      </c>
      <c r="J753" s="3">
        <v>0.6</v>
      </c>
      <c r="N753" s="3">
        <v>60</v>
      </c>
      <c r="O753" s="3" t="s">
        <v>32</v>
      </c>
      <c r="P753" s="3">
        <v>60</v>
      </c>
      <c r="Q753" s="3" t="s">
        <v>5</v>
      </c>
      <c r="R753" s="3">
        <v>25</v>
      </c>
      <c r="S753" s="9">
        <v>4.83</v>
      </c>
      <c r="T753" s="11">
        <v>5.2</v>
      </c>
      <c r="U753" s="13">
        <v>4</v>
      </c>
    </row>
    <row r="754" spans="1:21" x14ac:dyDescent="0.25">
      <c r="A754" s="3" t="s">
        <v>39</v>
      </c>
      <c r="B754" s="3" t="s">
        <v>95</v>
      </c>
      <c r="C754" s="3" t="s">
        <v>19</v>
      </c>
      <c r="D754" s="3">
        <v>4</v>
      </c>
      <c r="J754" s="3">
        <v>1</v>
      </c>
      <c r="N754" s="3">
        <v>53</v>
      </c>
      <c r="O754" s="3" t="s">
        <v>27</v>
      </c>
      <c r="P754" s="3">
        <v>53</v>
      </c>
      <c r="Q754" s="3" t="s">
        <v>5</v>
      </c>
      <c r="R754" s="3">
        <v>25</v>
      </c>
      <c r="S754" s="9">
        <v>9.09</v>
      </c>
      <c r="T754" s="11">
        <v>27</v>
      </c>
      <c r="U754" s="13">
        <v>6.9966667890548599</v>
      </c>
    </row>
    <row r="755" spans="1:21" x14ac:dyDescent="0.25">
      <c r="A755" s="3" t="s">
        <v>39</v>
      </c>
      <c r="B755" s="3" t="s">
        <v>95</v>
      </c>
      <c r="C755" s="3" t="s">
        <v>18</v>
      </c>
      <c r="D755" s="3">
        <v>2</v>
      </c>
      <c r="J755" s="3">
        <v>1</v>
      </c>
      <c r="N755" s="3">
        <v>53</v>
      </c>
      <c r="O755" s="3" t="s">
        <v>27</v>
      </c>
      <c r="P755" s="3">
        <v>53</v>
      </c>
      <c r="Q755" s="3" t="s">
        <v>5</v>
      </c>
      <c r="R755" s="3">
        <v>25</v>
      </c>
      <c r="S755" s="9">
        <v>6.16</v>
      </c>
      <c r="T755" s="11">
        <v>8</v>
      </c>
      <c r="U755" s="13">
        <v>8.5000001192092807</v>
      </c>
    </row>
    <row r="756" spans="1:21" x14ac:dyDescent="0.25">
      <c r="A756" s="3" t="s">
        <v>39</v>
      </c>
      <c r="B756" s="3" t="s">
        <v>95</v>
      </c>
      <c r="C756" s="3" t="s">
        <v>16</v>
      </c>
      <c r="D756" s="3">
        <v>3</v>
      </c>
      <c r="J756" s="3">
        <v>1</v>
      </c>
      <c r="N756" s="3">
        <v>53</v>
      </c>
      <c r="O756" s="3" t="s">
        <v>27</v>
      </c>
      <c r="P756" s="3">
        <v>53</v>
      </c>
      <c r="Q756" s="3" t="s">
        <v>5</v>
      </c>
      <c r="R756" s="3">
        <v>25</v>
      </c>
      <c r="S756" s="9">
        <v>9.4600000000000009</v>
      </c>
      <c r="T756" s="11">
        <v>5.2</v>
      </c>
      <c r="U756" s="13">
        <v>2.5</v>
      </c>
    </row>
    <row r="757" spans="1:21" x14ac:dyDescent="0.25">
      <c r="A757" s="3" t="s">
        <v>39</v>
      </c>
      <c r="B757" s="3" t="s">
        <v>95</v>
      </c>
      <c r="C757" s="3" t="s">
        <v>19</v>
      </c>
      <c r="D757" s="3">
        <v>4</v>
      </c>
      <c r="J757" s="3">
        <v>1</v>
      </c>
      <c r="N757" s="3">
        <v>55</v>
      </c>
      <c r="O757" s="3" t="s">
        <v>23</v>
      </c>
      <c r="P757" s="3">
        <v>55</v>
      </c>
      <c r="Q757" s="3" t="s">
        <v>5</v>
      </c>
      <c r="R757" s="3">
        <v>25</v>
      </c>
      <c r="S757" s="9">
        <v>3.03</v>
      </c>
      <c r="T757" s="11">
        <v>8</v>
      </c>
      <c r="U757" s="13">
        <v>1</v>
      </c>
    </row>
    <row r="758" spans="1:21" x14ac:dyDescent="0.25">
      <c r="A758" s="3" t="s">
        <v>39</v>
      </c>
      <c r="B758" s="3" t="s">
        <v>95</v>
      </c>
      <c r="C758" s="3" t="s">
        <v>19</v>
      </c>
      <c r="D758" s="3">
        <v>4</v>
      </c>
      <c r="E758" s="3">
        <v>1</v>
      </c>
      <c r="J758" s="3">
        <v>1</v>
      </c>
      <c r="N758" s="3">
        <v>56</v>
      </c>
      <c r="O758" s="3" t="s">
        <v>22</v>
      </c>
      <c r="P758" s="3">
        <v>56</v>
      </c>
      <c r="Q758" s="3" t="s">
        <v>5</v>
      </c>
      <c r="R758" s="3">
        <v>25</v>
      </c>
      <c r="S758" s="9">
        <v>12.75</v>
      </c>
      <c r="T758" s="11">
        <v>46.87</v>
      </c>
      <c r="U758" s="13">
        <v>1.5</v>
      </c>
    </row>
    <row r="759" spans="1:21" x14ac:dyDescent="0.25">
      <c r="A759" s="3" t="s">
        <v>39</v>
      </c>
      <c r="B759" s="3" t="s">
        <v>95</v>
      </c>
      <c r="C759" s="3" t="s">
        <v>24</v>
      </c>
      <c r="D759" s="3">
        <v>1</v>
      </c>
      <c r="J759" s="3">
        <v>1</v>
      </c>
      <c r="N759" s="3">
        <v>56</v>
      </c>
      <c r="O759" s="3" t="s">
        <v>22</v>
      </c>
      <c r="P759" s="3">
        <v>56</v>
      </c>
      <c r="Q759" s="3" t="s">
        <v>5</v>
      </c>
      <c r="R759" s="3">
        <v>25</v>
      </c>
      <c r="S759" s="9">
        <v>2.88</v>
      </c>
      <c r="T759" s="11">
        <v>1</v>
      </c>
      <c r="U759" s="13">
        <v>0</v>
      </c>
    </row>
    <row r="760" spans="1:21" x14ac:dyDescent="0.25">
      <c r="A760" s="3" t="s">
        <v>39</v>
      </c>
      <c r="B760" s="3" t="s">
        <v>95</v>
      </c>
      <c r="C760" s="3" t="s">
        <v>18</v>
      </c>
      <c r="D760" s="3">
        <v>2</v>
      </c>
      <c r="J760" s="3">
        <v>0.93</v>
      </c>
      <c r="N760" s="3">
        <v>55</v>
      </c>
      <c r="O760" s="3" t="s">
        <v>23</v>
      </c>
      <c r="P760" s="3">
        <v>55</v>
      </c>
      <c r="Q760" s="3" t="s">
        <v>5</v>
      </c>
      <c r="R760" s="3">
        <v>25</v>
      </c>
      <c r="S760" s="9">
        <v>5.16</v>
      </c>
      <c r="T760" s="11">
        <v>8</v>
      </c>
      <c r="U760" s="13">
        <v>5.9100002646446317</v>
      </c>
    </row>
    <row r="761" spans="1:21" x14ac:dyDescent="0.25">
      <c r="A761" s="3" t="s">
        <v>39</v>
      </c>
      <c r="B761" s="3" t="s">
        <v>95</v>
      </c>
      <c r="C761" s="3" t="s">
        <v>16</v>
      </c>
      <c r="D761" s="3">
        <v>3</v>
      </c>
      <c r="J761" s="3">
        <v>1</v>
      </c>
      <c r="N761" s="3">
        <v>56</v>
      </c>
      <c r="O761" s="3" t="s">
        <v>22</v>
      </c>
      <c r="P761" s="3">
        <v>56</v>
      </c>
      <c r="Q761" s="3" t="s">
        <v>5</v>
      </c>
      <c r="R761" s="3">
        <v>25</v>
      </c>
      <c r="S761" s="9">
        <v>7.5699999999999994</v>
      </c>
      <c r="T761" s="11">
        <v>14.7</v>
      </c>
      <c r="U761" s="13">
        <v>2.2000000476837203</v>
      </c>
    </row>
    <row r="762" spans="1:21" x14ac:dyDescent="0.25">
      <c r="A762" s="3" t="s">
        <v>39</v>
      </c>
      <c r="B762" s="3" t="s">
        <v>95</v>
      </c>
      <c r="C762" s="3" t="s">
        <v>19</v>
      </c>
      <c r="D762" s="3">
        <v>4</v>
      </c>
      <c r="J762" s="3">
        <v>1</v>
      </c>
      <c r="N762" s="3">
        <v>58</v>
      </c>
      <c r="O762" s="3" t="s">
        <v>31</v>
      </c>
      <c r="P762" s="3">
        <v>58</v>
      </c>
      <c r="Q762" s="3" t="s">
        <v>5</v>
      </c>
      <c r="R762" s="3">
        <v>25</v>
      </c>
      <c r="S762" s="9">
        <v>6.45</v>
      </c>
      <c r="T762" s="11">
        <v>11.18</v>
      </c>
      <c r="U762" s="13">
        <v>6.3623811006546074</v>
      </c>
    </row>
    <row r="763" spans="1:21" x14ac:dyDescent="0.25">
      <c r="A763" s="3" t="s">
        <v>39</v>
      </c>
      <c r="B763" s="3" t="s">
        <v>95</v>
      </c>
      <c r="C763" s="3" t="s">
        <v>16</v>
      </c>
      <c r="D763" s="3">
        <v>3</v>
      </c>
      <c r="J763" s="3">
        <v>1</v>
      </c>
      <c r="N763" s="3">
        <v>56</v>
      </c>
      <c r="O763" s="3" t="s">
        <v>22</v>
      </c>
      <c r="P763" s="3">
        <v>56</v>
      </c>
      <c r="Q763" s="3" t="s">
        <v>5</v>
      </c>
      <c r="R763" s="3">
        <v>25</v>
      </c>
      <c r="S763" s="9">
        <v>5.79</v>
      </c>
      <c r="T763" s="11">
        <v>5.2</v>
      </c>
      <c r="U763" s="13">
        <v>0</v>
      </c>
    </row>
    <row r="764" spans="1:21" x14ac:dyDescent="0.25">
      <c r="A764" s="3" t="s">
        <v>39</v>
      </c>
      <c r="B764" s="3" t="s">
        <v>95</v>
      </c>
      <c r="C764" s="3" t="s">
        <v>19</v>
      </c>
      <c r="D764" s="3">
        <v>4</v>
      </c>
      <c r="E764" s="3">
        <v>1</v>
      </c>
      <c r="J764" s="3">
        <v>1</v>
      </c>
      <c r="N764" s="3">
        <v>58</v>
      </c>
      <c r="O764" s="3" t="s">
        <v>31</v>
      </c>
      <c r="P764" s="3">
        <v>58</v>
      </c>
      <c r="Q764" s="3" t="s">
        <v>5</v>
      </c>
      <c r="R764" s="3">
        <v>25</v>
      </c>
      <c r="S764" s="9">
        <v>11.05</v>
      </c>
      <c r="T764" s="11">
        <v>22.63</v>
      </c>
      <c r="U764" s="13">
        <v>4.6857143342494973</v>
      </c>
    </row>
    <row r="765" spans="1:21" x14ac:dyDescent="0.25">
      <c r="A765" s="3" t="s">
        <v>39</v>
      </c>
      <c r="B765" s="3" t="s">
        <v>95</v>
      </c>
      <c r="C765" s="3" t="s">
        <v>16</v>
      </c>
      <c r="D765" s="3">
        <v>3</v>
      </c>
      <c r="J765" s="3">
        <v>1</v>
      </c>
      <c r="N765" s="3">
        <v>55</v>
      </c>
      <c r="O765" s="3" t="s">
        <v>23</v>
      </c>
      <c r="P765" s="3">
        <v>55</v>
      </c>
      <c r="Q765" s="3" t="s">
        <v>5</v>
      </c>
      <c r="R765" s="3">
        <v>25</v>
      </c>
      <c r="S765" s="9">
        <v>4.6899999999999995</v>
      </c>
      <c r="T765" s="11">
        <v>11.18</v>
      </c>
      <c r="U765" s="13">
        <v>0.66666668653488204</v>
      </c>
    </row>
    <row r="766" spans="1:21" x14ac:dyDescent="0.25">
      <c r="A766" s="3" t="s">
        <v>39</v>
      </c>
      <c r="B766" s="3" t="s">
        <v>95</v>
      </c>
      <c r="C766" s="3" t="s">
        <v>19</v>
      </c>
      <c r="D766" s="3">
        <v>4</v>
      </c>
      <c r="J766" s="3">
        <v>1</v>
      </c>
      <c r="N766" s="3">
        <v>55</v>
      </c>
      <c r="O766" s="3" t="s">
        <v>23</v>
      </c>
      <c r="P766" s="3">
        <v>55</v>
      </c>
      <c r="Q766" s="3" t="s">
        <v>5</v>
      </c>
      <c r="R766" s="3">
        <v>25</v>
      </c>
      <c r="S766" s="9">
        <v>2.57</v>
      </c>
      <c r="T766" s="11">
        <v>14.7</v>
      </c>
      <c r="U766" s="13">
        <v>0.66666668653488204</v>
      </c>
    </row>
    <row r="767" spans="1:21" x14ac:dyDescent="0.25">
      <c r="A767" s="3" t="s">
        <v>39</v>
      </c>
      <c r="B767" s="3" t="s">
        <v>95</v>
      </c>
      <c r="C767" s="3" t="s">
        <v>19</v>
      </c>
      <c r="D767" s="3">
        <v>4</v>
      </c>
      <c r="J767" s="3">
        <v>1</v>
      </c>
      <c r="N767" s="3">
        <v>56</v>
      </c>
      <c r="O767" s="3" t="s">
        <v>22</v>
      </c>
      <c r="P767" s="3">
        <v>56</v>
      </c>
      <c r="Q767" s="3" t="s">
        <v>5</v>
      </c>
      <c r="R767" s="3">
        <v>25</v>
      </c>
      <c r="S767" s="9">
        <v>2.21</v>
      </c>
      <c r="T767" s="11">
        <v>8</v>
      </c>
      <c r="U767" s="13">
        <v>0</v>
      </c>
    </row>
    <row r="768" spans="1:21" x14ac:dyDescent="0.25">
      <c r="A768" s="3" t="s">
        <v>39</v>
      </c>
      <c r="B768" s="3" t="s">
        <v>95</v>
      </c>
      <c r="C768" s="3" t="s">
        <v>24</v>
      </c>
      <c r="D768" s="3">
        <v>1</v>
      </c>
      <c r="J768" s="3">
        <v>1</v>
      </c>
      <c r="N768" s="3">
        <v>60</v>
      </c>
      <c r="O768" s="3" t="s">
        <v>32</v>
      </c>
      <c r="P768" s="3">
        <v>60</v>
      </c>
      <c r="Q768" s="3" t="s">
        <v>5</v>
      </c>
      <c r="R768" s="3">
        <v>25</v>
      </c>
      <c r="S768" s="9">
        <v>7.34</v>
      </c>
      <c r="T768" s="11">
        <v>8</v>
      </c>
      <c r="U768" s="13">
        <v>5.1666667461395201</v>
      </c>
    </row>
    <row r="769" spans="1:21" x14ac:dyDescent="0.25">
      <c r="A769" s="3" t="s">
        <v>39</v>
      </c>
      <c r="B769" s="3" t="s">
        <v>95</v>
      </c>
      <c r="C769" s="3" t="s">
        <v>19</v>
      </c>
      <c r="D769" s="3">
        <v>4</v>
      </c>
      <c r="E769" s="3">
        <v>1</v>
      </c>
      <c r="J769" s="3">
        <v>1</v>
      </c>
      <c r="N769" s="3">
        <v>56</v>
      </c>
      <c r="O769" s="3" t="s">
        <v>22</v>
      </c>
      <c r="P769" s="3">
        <v>56</v>
      </c>
      <c r="Q769" s="3" t="s">
        <v>5</v>
      </c>
      <c r="R769" s="3">
        <v>25</v>
      </c>
      <c r="S769" s="9">
        <v>5.98</v>
      </c>
      <c r="T769" s="11">
        <v>14.7</v>
      </c>
      <c r="U769" s="13">
        <v>1.0000000298023231</v>
      </c>
    </row>
    <row r="770" spans="1:21" x14ac:dyDescent="0.25">
      <c r="A770" s="3" t="s">
        <v>39</v>
      </c>
      <c r="B770" s="3" t="s">
        <v>95</v>
      </c>
      <c r="C770" s="3" t="s">
        <v>16</v>
      </c>
      <c r="D770" s="3">
        <v>3</v>
      </c>
      <c r="J770" s="3">
        <v>1</v>
      </c>
      <c r="N770" s="3">
        <v>60</v>
      </c>
      <c r="O770" s="3" t="s">
        <v>32</v>
      </c>
      <c r="P770" s="3">
        <v>60</v>
      </c>
      <c r="Q770" s="3" t="s">
        <v>5</v>
      </c>
      <c r="R770" s="3">
        <v>25</v>
      </c>
      <c r="S770" s="9">
        <v>5.34</v>
      </c>
      <c r="T770" s="11">
        <v>8</v>
      </c>
      <c r="U770" s="13">
        <v>0</v>
      </c>
    </row>
    <row r="771" spans="1:21" x14ac:dyDescent="0.25">
      <c r="A771" s="3" t="s">
        <v>39</v>
      </c>
      <c r="B771" s="3" t="s">
        <v>95</v>
      </c>
      <c r="C771" s="3" t="s">
        <v>16</v>
      </c>
      <c r="D771" s="3">
        <v>3</v>
      </c>
      <c r="J771" s="3">
        <v>1</v>
      </c>
      <c r="N771" s="3">
        <v>60</v>
      </c>
      <c r="O771" s="3" t="s">
        <v>32</v>
      </c>
      <c r="P771" s="3">
        <v>60</v>
      </c>
      <c r="Q771" s="3" t="s">
        <v>5</v>
      </c>
      <c r="R771" s="3">
        <v>25</v>
      </c>
      <c r="S771" s="9">
        <v>4.7699999999999996</v>
      </c>
      <c r="T771" s="11">
        <v>8</v>
      </c>
      <c r="U771" s="13">
        <v>2</v>
      </c>
    </row>
    <row r="772" spans="1:21" x14ac:dyDescent="0.25">
      <c r="A772" s="3" t="s">
        <v>39</v>
      </c>
      <c r="B772" s="3" t="s">
        <v>95</v>
      </c>
      <c r="C772" s="3" t="s">
        <v>16</v>
      </c>
      <c r="D772" s="3">
        <v>3</v>
      </c>
      <c r="J772" s="3">
        <v>1</v>
      </c>
      <c r="N772" s="3">
        <v>55</v>
      </c>
      <c r="O772" s="3" t="s">
        <v>23</v>
      </c>
      <c r="P772" s="3">
        <v>55</v>
      </c>
      <c r="Q772" s="3" t="s">
        <v>5</v>
      </c>
      <c r="R772" s="3">
        <v>25</v>
      </c>
      <c r="S772" s="9">
        <v>2.74</v>
      </c>
      <c r="T772" s="11">
        <v>18.52</v>
      </c>
      <c r="U772" s="13">
        <v>2.5</v>
      </c>
    </row>
    <row r="773" spans="1:21" x14ac:dyDescent="0.25">
      <c r="A773" s="3" t="s">
        <v>39</v>
      </c>
      <c r="B773" s="3" t="s">
        <v>95</v>
      </c>
      <c r="C773" s="3" t="s">
        <v>19</v>
      </c>
      <c r="D773" s="3">
        <v>4</v>
      </c>
      <c r="E773" s="3">
        <v>1</v>
      </c>
      <c r="J773" s="3">
        <v>1</v>
      </c>
      <c r="N773" s="3">
        <v>56</v>
      </c>
      <c r="O773" s="3" t="s">
        <v>22</v>
      </c>
      <c r="P773" s="3">
        <v>56</v>
      </c>
      <c r="Q773" s="3" t="s">
        <v>5</v>
      </c>
      <c r="R773" s="3">
        <v>25</v>
      </c>
      <c r="S773" s="9">
        <v>0</v>
      </c>
      <c r="T773" s="11">
        <v>8</v>
      </c>
      <c r="U773" s="13">
        <v>2</v>
      </c>
    </row>
    <row r="774" spans="1:21" x14ac:dyDescent="0.25">
      <c r="A774" s="3" t="s">
        <v>39</v>
      </c>
      <c r="B774" s="3" t="s">
        <v>95</v>
      </c>
      <c r="C774" s="3" t="s">
        <v>19</v>
      </c>
      <c r="D774" s="3">
        <v>4</v>
      </c>
      <c r="J774" s="3">
        <v>1</v>
      </c>
      <c r="N774" s="3">
        <v>57</v>
      </c>
      <c r="O774" s="3" t="s">
        <v>30</v>
      </c>
      <c r="P774" s="3">
        <v>57</v>
      </c>
      <c r="Q774" s="3" t="s">
        <v>5</v>
      </c>
      <c r="R774" s="3">
        <v>25</v>
      </c>
      <c r="S774" s="9">
        <v>3.8899999999999997</v>
      </c>
      <c r="T774" s="11">
        <v>31.62</v>
      </c>
      <c r="U774" s="13">
        <v>5.3266670107841438</v>
      </c>
    </row>
    <row r="775" spans="1:21" x14ac:dyDescent="0.25">
      <c r="A775" s="3" t="s">
        <v>39</v>
      </c>
      <c r="B775" s="3" t="s">
        <v>95</v>
      </c>
      <c r="C775" s="3" t="s">
        <v>19</v>
      </c>
      <c r="D775" s="3">
        <v>4</v>
      </c>
      <c r="E775" s="3">
        <v>1</v>
      </c>
      <c r="J775" s="3">
        <v>1</v>
      </c>
      <c r="N775" s="3">
        <v>57</v>
      </c>
      <c r="O775" s="3" t="s">
        <v>30</v>
      </c>
      <c r="P775" s="3">
        <v>57</v>
      </c>
      <c r="Q775" s="3" t="s">
        <v>5</v>
      </c>
      <c r="R775" s="3">
        <v>25</v>
      </c>
      <c r="S775" s="9">
        <v>6.97</v>
      </c>
      <c r="T775" s="11">
        <v>46.87</v>
      </c>
      <c r="U775" s="13">
        <v>4.6666667461395201</v>
      </c>
    </row>
    <row r="776" spans="1:21" x14ac:dyDescent="0.25">
      <c r="A776" s="3" t="s">
        <v>39</v>
      </c>
      <c r="B776" s="3" t="s">
        <v>95</v>
      </c>
      <c r="C776" s="3" t="s">
        <v>19</v>
      </c>
      <c r="D776" s="3">
        <v>4</v>
      </c>
      <c r="J776" s="3">
        <v>1</v>
      </c>
      <c r="N776" s="3">
        <v>53</v>
      </c>
      <c r="O776" s="3" t="s">
        <v>27</v>
      </c>
      <c r="P776" s="3">
        <v>53</v>
      </c>
      <c r="Q776" s="3" t="s">
        <v>5</v>
      </c>
      <c r="R776" s="3">
        <v>25</v>
      </c>
      <c r="S776" s="9">
        <v>4.83</v>
      </c>
      <c r="T776" s="11">
        <v>14.7</v>
      </c>
      <c r="U776" s="13">
        <v>0.90000000596046403</v>
      </c>
    </row>
    <row r="777" spans="1:21" x14ac:dyDescent="0.25">
      <c r="A777" s="3" t="s">
        <v>39</v>
      </c>
      <c r="B777" s="3" t="s">
        <v>95</v>
      </c>
      <c r="C777" s="3" t="s">
        <v>19</v>
      </c>
      <c r="D777" s="3">
        <v>4</v>
      </c>
      <c r="E777" s="3">
        <v>1</v>
      </c>
      <c r="J777" s="3">
        <v>1</v>
      </c>
      <c r="N777" s="3">
        <v>56</v>
      </c>
      <c r="O777" s="3" t="s">
        <v>22</v>
      </c>
      <c r="P777" s="3">
        <v>56</v>
      </c>
      <c r="Q777" s="3" t="s">
        <v>5</v>
      </c>
      <c r="R777" s="3">
        <v>25</v>
      </c>
      <c r="S777" s="9">
        <v>6.0299999999999994</v>
      </c>
      <c r="T777" s="11">
        <v>11.18</v>
      </c>
      <c r="U777" s="13">
        <v>1.5</v>
      </c>
    </row>
    <row r="778" spans="1:21" x14ac:dyDescent="0.25">
      <c r="A778" s="3" t="s">
        <v>39</v>
      </c>
      <c r="B778" s="3" t="s">
        <v>95</v>
      </c>
      <c r="C778" s="3" t="s">
        <v>18</v>
      </c>
      <c r="D778" s="3">
        <v>2</v>
      </c>
      <c r="J778" s="3">
        <v>1</v>
      </c>
      <c r="N778" s="3">
        <v>55</v>
      </c>
      <c r="O778" s="3" t="s">
        <v>23</v>
      </c>
      <c r="P778" s="3">
        <v>55</v>
      </c>
      <c r="Q778" s="3" t="s">
        <v>5</v>
      </c>
      <c r="R778" s="3">
        <v>25</v>
      </c>
      <c r="S778" s="9">
        <v>3.65</v>
      </c>
      <c r="T778" s="11">
        <v>2.83</v>
      </c>
      <c r="U778" s="13">
        <v>8.1599990129470807</v>
      </c>
    </row>
    <row r="779" spans="1:21" x14ac:dyDescent="0.25">
      <c r="A779" s="3" t="s">
        <v>39</v>
      </c>
      <c r="B779" s="3" t="s">
        <v>95</v>
      </c>
      <c r="C779" s="3" t="s">
        <v>18</v>
      </c>
      <c r="D779" s="3">
        <v>2</v>
      </c>
      <c r="J779" s="3">
        <v>1</v>
      </c>
      <c r="N779" s="3">
        <v>55</v>
      </c>
      <c r="O779" s="3" t="s">
        <v>23</v>
      </c>
      <c r="P779" s="3">
        <v>55</v>
      </c>
      <c r="Q779" s="3" t="s">
        <v>5</v>
      </c>
      <c r="R779" s="3">
        <v>25</v>
      </c>
      <c r="S779" s="9">
        <v>7.92</v>
      </c>
      <c r="T779" s="11">
        <v>14.7</v>
      </c>
      <c r="U779" s="13">
        <v>0</v>
      </c>
    </row>
    <row r="780" spans="1:21" x14ac:dyDescent="0.25">
      <c r="A780" s="3" t="s">
        <v>39</v>
      </c>
      <c r="B780" s="3" t="s">
        <v>95</v>
      </c>
      <c r="C780" s="3" t="s">
        <v>16</v>
      </c>
      <c r="D780" s="3">
        <v>3</v>
      </c>
      <c r="J780" s="3">
        <v>1</v>
      </c>
      <c r="N780" s="3">
        <v>57</v>
      </c>
      <c r="O780" s="3" t="s">
        <v>30</v>
      </c>
      <c r="P780" s="3">
        <v>57</v>
      </c>
      <c r="Q780" s="3" t="s">
        <v>5</v>
      </c>
      <c r="R780" s="3">
        <v>25</v>
      </c>
      <c r="S780" s="9">
        <v>3.0999999999999996</v>
      </c>
      <c r="T780" s="11">
        <v>5.2</v>
      </c>
      <c r="U780" s="13">
        <v>2</v>
      </c>
    </row>
    <row r="781" spans="1:21" x14ac:dyDescent="0.25">
      <c r="A781" s="3" t="s">
        <v>39</v>
      </c>
      <c r="B781" s="3" t="s">
        <v>95</v>
      </c>
      <c r="C781" s="3" t="s">
        <v>19</v>
      </c>
      <c r="D781" s="3">
        <v>4</v>
      </c>
      <c r="E781" s="3">
        <v>1</v>
      </c>
      <c r="J781" s="3">
        <v>1</v>
      </c>
      <c r="N781" s="3">
        <v>57</v>
      </c>
      <c r="O781" s="3" t="s">
        <v>30</v>
      </c>
      <c r="P781" s="3">
        <v>57</v>
      </c>
      <c r="Q781" s="3" t="s">
        <v>5</v>
      </c>
      <c r="R781" s="3">
        <v>25</v>
      </c>
      <c r="S781" s="9">
        <v>6.67</v>
      </c>
      <c r="T781" s="11">
        <v>14.7</v>
      </c>
      <c r="U781" s="13">
        <v>6.1633334159851092</v>
      </c>
    </row>
    <row r="782" spans="1:21" x14ac:dyDescent="0.25">
      <c r="A782" s="3" t="s">
        <v>39</v>
      </c>
      <c r="B782" s="3" t="s">
        <v>95</v>
      </c>
      <c r="C782" s="3" t="s">
        <v>18</v>
      </c>
      <c r="D782" s="3">
        <v>2</v>
      </c>
      <c r="J782" s="3">
        <v>1</v>
      </c>
      <c r="N782" s="3">
        <v>56</v>
      </c>
      <c r="O782" s="3" t="s">
        <v>22</v>
      </c>
      <c r="P782" s="3">
        <v>56</v>
      </c>
      <c r="Q782" s="3" t="s">
        <v>5</v>
      </c>
      <c r="R782" s="3">
        <v>25</v>
      </c>
      <c r="S782" s="9">
        <v>6.3</v>
      </c>
      <c r="T782" s="11">
        <v>5.2</v>
      </c>
      <c r="U782" s="13">
        <v>0.5</v>
      </c>
    </row>
    <row r="783" spans="1:21" x14ac:dyDescent="0.25">
      <c r="A783" s="3" t="s">
        <v>39</v>
      </c>
      <c r="B783" s="3" t="s">
        <v>95</v>
      </c>
      <c r="C783" s="3" t="s">
        <v>18</v>
      </c>
      <c r="D783" s="3">
        <v>2</v>
      </c>
      <c r="J783" s="3">
        <v>1</v>
      </c>
      <c r="N783" s="3">
        <v>56</v>
      </c>
      <c r="O783" s="3" t="s">
        <v>22</v>
      </c>
      <c r="P783" s="3">
        <v>56</v>
      </c>
      <c r="Q783" s="3" t="s">
        <v>5</v>
      </c>
      <c r="R783" s="3">
        <v>25</v>
      </c>
      <c r="S783" s="9">
        <v>11.05</v>
      </c>
      <c r="T783" s="11">
        <v>14.7</v>
      </c>
      <c r="U783" s="13">
        <v>0</v>
      </c>
    </row>
    <row r="784" spans="1:21" x14ac:dyDescent="0.25">
      <c r="A784" s="3" t="s">
        <v>39</v>
      </c>
      <c r="B784" s="3" t="s">
        <v>95</v>
      </c>
      <c r="C784" s="3" t="s">
        <v>16</v>
      </c>
      <c r="D784" s="3">
        <v>3</v>
      </c>
      <c r="J784" s="3">
        <v>1</v>
      </c>
      <c r="N784" s="3">
        <v>60</v>
      </c>
      <c r="O784" s="3" t="s">
        <v>32</v>
      </c>
      <c r="P784" s="3">
        <v>60</v>
      </c>
      <c r="Q784" s="3" t="s">
        <v>5</v>
      </c>
      <c r="R784" s="3">
        <v>25</v>
      </c>
      <c r="S784" s="9">
        <v>5.6</v>
      </c>
      <c r="T784" s="11">
        <v>0</v>
      </c>
      <c r="U784" s="13">
        <v>2.829999983310699</v>
      </c>
    </row>
    <row r="785" spans="1:21" x14ac:dyDescent="0.25">
      <c r="A785" s="3" t="s">
        <v>39</v>
      </c>
      <c r="B785" s="3" t="s">
        <v>95</v>
      </c>
      <c r="C785" s="3" t="s">
        <v>19</v>
      </c>
      <c r="D785" s="3">
        <v>4</v>
      </c>
      <c r="J785" s="3">
        <v>1</v>
      </c>
      <c r="N785" s="3">
        <v>55</v>
      </c>
      <c r="O785" s="3" t="s">
        <v>23</v>
      </c>
      <c r="P785" s="3">
        <v>55</v>
      </c>
      <c r="Q785" s="3" t="s">
        <v>5</v>
      </c>
      <c r="R785" s="3">
        <v>25</v>
      </c>
      <c r="S785" s="9">
        <v>2.71</v>
      </c>
      <c r="T785" s="11">
        <v>22.63</v>
      </c>
      <c r="U785" s="13">
        <v>0</v>
      </c>
    </row>
    <row r="786" spans="1:21" x14ac:dyDescent="0.25">
      <c r="A786" s="3" t="s">
        <v>39</v>
      </c>
      <c r="B786" s="3" t="s">
        <v>95</v>
      </c>
      <c r="C786" s="3" t="s">
        <v>19</v>
      </c>
      <c r="D786" s="3">
        <v>4</v>
      </c>
      <c r="J786" s="3">
        <v>1</v>
      </c>
      <c r="N786" s="3">
        <v>59</v>
      </c>
      <c r="O786" s="3" t="s">
        <v>29</v>
      </c>
      <c r="P786" s="3">
        <v>59</v>
      </c>
      <c r="Q786" s="3" t="s">
        <v>5</v>
      </c>
      <c r="R786" s="3">
        <v>25</v>
      </c>
      <c r="S786" s="9">
        <v>5.47</v>
      </c>
      <c r="T786" s="11">
        <v>18.52</v>
      </c>
      <c r="U786" s="13">
        <v>1.75</v>
      </c>
    </row>
    <row r="787" spans="1:21" x14ac:dyDescent="0.25">
      <c r="A787" s="3" t="s">
        <v>39</v>
      </c>
      <c r="B787" s="3" t="s">
        <v>95</v>
      </c>
      <c r="C787" s="3" t="s">
        <v>18</v>
      </c>
      <c r="D787" s="3">
        <v>2</v>
      </c>
      <c r="J787" s="3">
        <v>1</v>
      </c>
      <c r="N787" s="3">
        <v>53</v>
      </c>
      <c r="O787" s="3" t="s">
        <v>27</v>
      </c>
      <c r="P787" s="3">
        <v>53</v>
      </c>
      <c r="Q787" s="3" t="s">
        <v>5</v>
      </c>
      <c r="R787" s="3">
        <v>25</v>
      </c>
      <c r="S787" s="9">
        <v>6.37</v>
      </c>
      <c r="T787" s="11">
        <v>18.52</v>
      </c>
      <c r="U787" s="13">
        <v>0</v>
      </c>
    </row>
    <row r="788" spans="1:21" x14ac:dyDescent="0.25">
      <c r="A788" s="3" t="s">
        <v>39</v>
      </c>
      <c r="B788" s="3" t="s">
        <v>95</v>
      </c>
      <c r="C788" s="3" t="s">
        <v>19</v>
      </c>
      <c r="D788" s="3">
        <v>4</v>
      </c>
      <c r="E788" s="3">
        <v>1</v>
      </c>
      <c r="J788" s="3">
        <v>1</v>
      </c>
      <c r="N788" s="3">
        <v>57</v>
      </c>
      <c r="O788" s="3" t="s">
        <v>30</v>
      </c>
      <c r="P788" s="3">
        <v>57</v>
      </c>
      <c r="Q788" s="3" t="s">
        <v>5</v>
      </c>
      <c r="R788" s="3">
        <v>25</v>
      </c>
      <c r="S788" s="9">
        <v>3.6199999999999997</v>
      </c>
      <c r="T788" s="11">
        <v>14.7</v>
      </c>
      <c r="U788" s="13">
        <v>0</v>
      </c>
    </row>
    <row r="789" spans="1:21" x14ac:dyDescent="0.25">
      <c r="A789" s="3" t="s">
        <v>39</v>
      </c>
      <c r="B789" s="3" t="s">
        <v>95</v>
      </c>
      <c r="C789" s="3" t="s">
        <v>19</v>
      </c>
      <c r="D789" s="3">
        <v>4</v>
      </c>
      <c r="E789" s="3">
        <v>1</v>
      </c>
      <c r="J789" s="3">
        <v>1</v>
      </c>
      <c r="N789" s="3">
        <v>55</v>
      </c>
      <c r="O789" s="3" t="s">
        <v>23</v>
      </c>
      <c r="P789" s="3">
        <v>55</v>
      </c>
      <c r="Q789" s="3" t="s">
        <v>5</v>
      </c>
      <c r="R789" s="3">
        <v>25</v>
      </c>
      <c r="S789" s="9">
        <v>9.1999999999999993</v>
      </c>
      <c r="T789" s="11">
        <v>27</v>
      </c>
      <c r="U789" s="13">
        <v>8.7300001382827794</v>
      </c>
    </row>
    <row r="790" spans="1:21" x14ac:dyDescent="0.25">
      <c r="A790" s="3" t="s">
        <v>39</v>
      </c>
      <c r="B790" s="3" t="s">
        <v>95</v>
      </c>
      <c r="C790" s="3" t="s">
        <v>16</v>
      </c>
      <c r="D790" s="3">
        <v>3</v>
      </c>
      <c r="E790" s="3">
        <v>1</v>
      </c>
      <c r="J790" s="3">
        <v>1</v>
      </c>
      <c r="N790" s="3">
        <v>55</v>
      </c>
      <c r="O790" s="3" t="s">
        <v>23</v>
      </c>
      <c r="P790" s="3">
        <v>55</v>
      </c>
      <c r="Q790" s="3" t="s">
        <v>5</v>
      </c>
      <c r="R790" s="3">
        <v>25</v>
      </c>
      <c r="S790" s="9">
        <v>8.58</v>
      </c>
      <c r="T790" s="11">
        <v>14.7</v>
      </c>
      <c r="U790" s="13">
        <v>5.0766666531562796</v>
      </c>
    </row>
    <row r="791" spans="1:21" x14ac:dyDescent="0.25">
      <c r="A791" s="3" t="s">
        <v>39</v>
      </c>
      <c r="B791" s="3" t="s">
        <v>95</v>
      </c>
      <c r="C791" s="3" t="s">
        <v>18</v>
      </c>
      <c r="D791" s="3">
        <v>2</v>
      </c>
      <c r="J791" s="3">
        <v>1</v>
      </c>
      <c r="N791" s="3">
        <v>53</v>
      </c>
      <c r="O791" s="3" t="s">
        <v>27</v>
      </c>
      <c r="P791" s="3">
        <v>53</v>
      </c>
      <c r="Q791" s="3" t="s">
        <v>5</v>
      </c>
      <c r="R791" s="3">
        <v>25</v>
      </c>
      <c r="S791" s="9">
        <v>0.35</v>
      </c>
      <c r="T791" s="11">
        <v>2.83</v>
      </c>
      <c r="U791" s="13">
        <v>0</v>
      </c>
    </row>
    <row r="792" spans="1:21" x14ac:dyDescent="0.25">
      <c r="A792" s="3" t="s">
        <v>39</v>
      </c>
      <c r="B792" s="3" t="s">
        <v>95</v>
      </c>
      <c r="C792" s="3" t="s">
        <v>19</v>
      </c>
      <c r="D792" s="3">
        <v>4</v>
      </c>
      <c r="E792" s="3">
        <v>1</v>
      </c>
      <c r="J792" s="3">
        <v>1</v>
      </c>
      <c r="N792" s="3">
        <v>55</v>
      </c>
      <c r="O792" s="3" t="s">
        <v>23</v>
      </c>
      <c r="P792" s="3">
        <v>55</v>
      </c>
      <c r="Q792" s="3" t="s">
        <v>5</v>
      </c>
      <c r="R792" s="3">
        <v>25</v>
      </c>
      <c r="S792" s="9">
        <v>3.58</v>
      </c>
      <c r="T792" s="11">
        <v>11.18</v>
      </c>
      <c r="U792" s="13">
        <v>0.66666668653488204</v>
      </c>
    </row>
    <row r="793" spans="1:21" x14ac:dyDescent="0.25">
      <c r="A793" s="3" t="s">
        <v>39</v>
      </c>
      <c r="B793" s="3" t="s">
        <v>95</v>
      </c>
      <c r="C793" s="3" t="s">
        <v>18</v>
      </c>
      <c r="D793" s="3">
        <v>2</v>
      </c>
      <c r="J793" s="3">
        <v>1</v>
      </c>
      <c r="N793" s="3">
        <v>56</v>
      </c>
      <c r="O793" s="3" t="s">
        <v>22</v>
      </c>
      <c r="P793" s="3">
        <v>56</v>
      </c>
      <c r="Q793" s="3" t="s">
        <v>5</v>
      </c>
      <c r="R793" s="3">
        <v>25</v>
      </c>
      <c r="S793" s="9">
        <v>8.6199999999999992</v>
      </c>
      <c r="T793" s="11">
        <v>14.7</v>
      </c>
      <c r="U793" s="13">
        <v>0.5</v>
      </c>
    </row>
    <row r="794" spans="1:21" x14ac:dyDescent="0.25">
      <c r="A794" s="3" t="s">
        <v>39</v>
      </c>
      <c r="B794" s="3" t="s">
        <v>95</v>
      </c>
      <c r="C794" s="3" t="s">
        <v>16</v>
      </c>
      <c r="D794" s="3">
        <v>3</v>
      </c>
      <c r="J794" s="3">
        <v>1</v>
      </c>
      <c r="N794" s="3">
        <v>57</v>
      </c>
      <c r="O794" s="3" t="s">
        <v>30</v>
      </c>
      <c r="P794" s="3">
        <v>57</v>
      </c>
      <c r="Q794" s="3" t="s">
        <v>5</v>
      </c>
      <c r="R794" s="3">
        <v>25</v>
      </c>
      <c r="S794" s="9">
        <v>2.08</v>
      </c>
      <c r="T794" s="11">
        <v>5.2</v>
      </c>
      <c r="U794" s="13">
        <v>0.25</v>
      </c>
    </row>
    <row r="795" spans="1:21" x14ac:dyDescent="0.25">
      <c r="A795" s="3" t="s">
        <v>39</v>
      </c>
      <c r="B795" s="3" t="s">
        <v>95</v>
      </c>
      <c r="C795" s="3" t="s">
        <v>16</v>
      </c>
      <c r="D795" s="3">
        <v>3</v>
      </c>
      <c r="J795" s="3">
        <v>1</v>
      </c>
      <c r="N795" s="3">
        <v>56</v>
      </c>
      <c r="O795" s="3" t="s">
        <v>22</v>
      </c>
      <c r="P795" s="3">
        <v>56</v>
      </c>
      <c r="Q795" s="3" t="s">
        <v>5</v>
      </c>
      <c r="R795" s="3">
        <v>25</v>
      </c>
      <c r="S795" s="9">
        <v>4.97</v>
      </c>
      <c r="T795" s="11">
        <v>5.2</v>
      </c>
      <c r="U795" s="13">
        <v>0.75</v>
      </c>
    </row>
    <row r="796" spans="1:21" x14ac:dyDescent="0.25">
      <c r="A796" s="3" t="s">
        <v>39</v>
      </c>
      <c r="B796" s="3" t="s">
        <v>95</v>
      </c>
      <c r="C796" s="3" t="s">
        <v>18</v>
      </c>
      <c r="D796" s="3">
        <v>2</v>
      </c>
      <c r="J796" s="3">
        <v>1</v>
      </c>
      <c r="N796" s="3">
        <v>53</v>
      </c>
      <c r="O796" s="3" t="s">
        <v>27</v>
      </c>
      <c r="P796" s="3">
        <v>53</v>
      </c>
      <c r="Q796" s="3" t="s">
        <v>5</v>
      </c>
      <c r="R796" s="3">
        <v>25</v>
      </c>
      <c r="S796" s="9">
        <v>8.84</v>
      </c>
      <c r="T796" s="11">
        <v>11.18</v>
      </c>
      <c r="U796" s="13">
        <v>6.8266667723655718</v>
      </c>
    </row>
    <row r="797" spans="1:21" x14ac:dyDescent="0.25">
      <c r="A797" s="3" t="s">
        <v>39</v>
      </c>
      <c r="B797" s="3" t="s">
        <v>95</v>
      </c>
      <c r="C797" s="3" t="s">
        <v>19</v>
      </c>
      <c r="D797" s="3">
        <v>4</v>
      </c>
      <c r="E797" s="3">
        <v>1</v>
      </c>
      <c r="J797" s="3">
        <v>1</v>
      </c>
      <c r="N797" s="3">
        <v>55</v>
      </c>
      <c r="O797" s="3" t="s">
        <v>23</v>
      </c>
      <c r="P797" s="3">
        <v>55</v>
      </c>
      <c r="Q797" s="3" t="s">
        <v>5</v>
      </c>
      <c r="R797" s="3">
        <v>25</v>
      </c>
      <c r="S797" s="9">
        <v>5.79</v>
      </c>
      <c r="T797" s="11">
        <v>41.57</v>
      </c>
      <c r="U797" s="13">
        <v>12.976665973663323</v>
      </c>
    </row>
    <row r="798" spans="1:21" x14ac:dyDescent="0.25">
      <c r="A798" s="3" t="s">
        <v>39</v>
      </c>
      <c r="B798" s="3" t="s">
        <v>95</v>
      </c>
      <c r="C798" s="3" t="s">
        <v>16</v>
      </c>
      <c r="D798" s="3">
        <v>3</v>
      </c>
      <c r="J798" s="3">
        <v>1</v>
      </c>
      <c r="N798" s="3">
        <v>59</v>
      </c>
      <c r="O798" s="3" t="s">
        <v>29</v>
      </c>
      <c r="P798" s="3">
        <v>59</v>
      </c>
      <c r="Q798" s="3" t="s">
        <v>5</v>
      </c>
      <c r="R798" s="3">
        <v>25</v>
      </c>
      <c r="S798" s="9">
        <v>10.39</v>
      </c>
      <c r="T798" s="11">
        <v>27</v>
      </c>
      <c r="U798" s="13">
        <v>2.7500000298023233</v>
      </c>
    </row>
    <row r="799" spans="1:21" x14ac:dyDescent="0.25">
      <c r="A799" s="3" t="s">
        <v>39</v>
      </c>
      <c r="B799" s="3" t="s">
        <v>95</v>
      </c>
      <c r="C799" s="3" t="s">
        <v>16</v>
      </c>
      <c r="D799" s="3">
        <v>3</v>
      </c>
      <c r="J799" s="3">
        <v>1</v>
      </c>
      <c r="N799" s="3">
        <v>60</v>
      </c>
      <c r="O799" s="3" t="s">
        <v>32</v>
      </c>
      <c r="P799" s="3">
        <v>60</v>
      </c>
      <c r="Q799" s="3" t="s">
        <v>5</v>
      </c>
      <c r="R799" s="3">
        <v>25</v>
      </c>
      <c r="S799" s="9">
        <v>2.94</v>
      </c>
      <c r="T799" s="11">
        <v>14.7</v>
      </c>
      <c r="U799" s="13">
        <v>0</v>
      </c>
    </row>
    <row r="800" spans="1:21" x14ac:dyDescent="0.25">
      <c r="A800" s="3" t="s">
        <v>39</v>
      </c>
      <c r="B800" s="3" t="s">
        <v>95</v>
      </c>
      <c r="C800" s="3" t="s">
        <v>18</v>
      </c>
      <c r="D800" s="3">
        <v>2</v>
      </c>
      <c r="J800" s="3">
        <v>1</v>
      </c>
      <c r="N800" s="3">
        <v>57</v>
      </c>
      <c r="O800" s="3" t="s">
        <v>30</v>
      </c>
      <c r="P800" s="3">
        <v>57</v>
      </c>
      <c r="Q800" s="3" t="s">
        <v>5</v>
      </c>
      <c r="R800" s="3">
        <v>25</v>
      </c>
      <c r="S800" s="9">
        <v>1</v>
      </c>
      <c r="T800" s="11">
        <v>5.2</v>
      </c>
      <c r="U800" s="13">
        <v>0</v>
      </c>
    </row>
    <row r="801" spans="1:21" x14ac:dyDescent="0.25">
      <c r="A801" s="3" t="s">
        <v>39</v>
      </c>
      <c r="B801" s="3" t="s">
        <v>95</v>
      </c>
      <c r="C801" s="3" t="s">
        <v>16</v>
      </c>
      <c r="D801" s="3">
        <v>3</v>
      </c>
      <c r="J801" s="3">
        <v>1</v>
      </c>
      <c r="N801" s="3">
        <v>56</v>
      </c>
      <c r="O801" s="3" t="s">
        <v>22</v>
      </c>
      <c r="P801" s="3">
        <v>56</v>
      </c>
      <c r="Q801" s="3" t="s">
        <v>5</v>
      </c>
      <c r="R801" s="3">
        <v>25</v>
      </c>
      <c r="S801" s="9">
        <v>3.4</v>
      </c>
      <c r="T801" s="11">
        <v>5.2</v>
      </c>
      <c r="U801" s="13">
        <v>0</v>
      </c>
    </row>
    <row r="802" spans="1:21" x14ac:dyDescent="0.25">
      <c r="A802" s="3" t="s">
        <v>39</v>
      </c>
      <c r="B802" s="3" t="s">
        <v>95</v>
      </c>
      <c r="C802" s="3" t="s">
        <v>16</v>
      </c>
      <c r="D802" s="3">
        <v>3</v>
      </c>
      <c r="J802" s="3">
        <v>1</v>
      </c>
      <c r="N802" s="3">
        <v>58</v>
      </c>
      <c r="O802" s="3" t="s">
        <v>31</v>
      </c>
      <c r="P802" s="3">
        <v>58</v>
      </c>
      <c r="Q802" s="3" t="s">
        <v>5</v>
      </c>
      <c r="R802" s="3">
        <v>25</v>
      </c>
      <c r="S802" s="9">
        <v>3.5799999999999996</v>
      </c>
      <c r="T802" s="11">
        <v>5.2</v>
      </c>
      <c r="U802" s="13">
        <v>0.33000001311302202</v>
      </c>
    </row>
    <row r="803" spans="1:21" x14ac:dyDescent="0.25">
      <c r="A803" s="3" t="s">
        <v>39</v>
      </c>
      <c r="B803" s="3" t="s">
        <v>95</v>
      </c>
      <c r="C803" s="3" t="s">
        <v>16</v>
      </c>
      <c r="D803" s="3">
        <v>3</v>
      </c>
      <c r="J803" s="3">
        <v>1</v>
      </c>
      <c r="N803" s="3">
        <v>56</v>
      </c>
      <c r="O803" s="3" t="s">
        <v>22</v>
      </c>
      <c r="P803" s="3">
        <v>56</v>
      </c>
      <c r="Q803" s="3" t="s">
        <v>5</v>
      </c>
      <c r="R803" s="3">
        <v>25</v>
      </c>
      <c r="S803" s="9">
        <v>3.09</v>
      </c>
      <c r="T803" s="11">
        <v>2.83</v>
      </c>
      <c r="U803" s="13">
        <v>0</v>
      </c>
    </row>
    <row r="804" spans="1:21" x14ac:dyDescent="0.25">
      <c r="A804" s="3" t="s">
        <v>39</v>
      </c>
      <c r="B804" s="3" t="s">
        <v>95</v>
      </c>
      <c r="C804" s="3" t="s">
        <v>16</v>
      </c>
      <c r="D804" s="3">
        <v>3</v>
      </c>
      <c r="J804" s="3">
        <v>1</v>
      </c>
      <c r="N804" s="3">
        <v>55</v>
      </c>
      <c r="O804" s="3" t="s">
        <v>23</v>
      </c>
      <c r="P804" s="3">
        <v>55</v>
      </c>
      <c r="Q804" s="3" t="s">
        <v>5</v>
      </c>
      <c r="R804" s="3">
        <v>25</v>
      </c>
      <c r="S804" s="9">
        <v>7.42</v>
      </c>
      <c r="T804" s="11">
        <v>2.83</v>
      </c>
      <c r="U804" s="13">
        <v>1.166666686534882</v>
      </c>
    </row>
    <row r="805" spans="1:21" x14ac:dyDescent="0.25">
      <c r="A805" s="3" t="s">
        <v>39</v>
      </c>
      <c r="B805" s="3" t="s">
        <v>95</v>
      </c>
      <c r="C805" s="3" t="s">
        <v>16</v>
      </c>
      <c r="D805" s="3">
        <v>3</v>
      </c>
      <c r="J805" s="3">
        <v>1</v>
      </c>
      <c r="N805" s="3">
        <v>56</v>
      </c>
      <c r="O805" s="3" t="s">
        <v>22</v>
      </c>
      <c r="P805" s="3">
        <v>56</v>
      </c>
      <c r="Q805" s="3" t="s">
        <v>5</v>
      </c>
      <c r="R805" s="3">
        <v>25</v>
      </c>
      <c r="S805" s="9">
        <v>8.17</v>
      </c>
      <c r="T805" s="11">
        <v>5.2</v>
      </c>
      <c r="U805" s="13">
        <v>0</v>
      </c>
    </row>
    <row r="806" spans="1:21" x14ac:dyDescent="0.25">
      <c r="A806" s="3" t="s">
        <v>39</v>
      </c>
      <c r="B806" s="3" t="s">
        <v>95</v>
      </c>
      <c r="C806" s="3" t="s">
        <v>16</v>
      </c>
      <c r="D806" s="3">
        <v>3</v>
      </c>
      <c r="J806" s="3">
        <v>1</v>
      </c>
      <c r="N806" s="3">
        <v>55</v>
      </c>
      <c r="O806" s="3" t="s">
        <v>23</v>
      </c>
      <c r="P806" s="3">
        <v>55</v>
      </c>
      <c r="Q806" s="3" t="s">
        <v>5</v>
      </c>
      <c r="R806" s="3">
        <v>25</v>
      </c>
      <c r="S806" s="9">
        <v>3.94</v>
      </c>
      <c r="T806" s="11">
        <v>5.2</v>
      </c>
      <c r="U806" s="13">
        <v>0.5</v>
      </c>
    </row>
    <row r="807" spans="1:21" x14ac:dyDescent="0.25">
      <c r="A807" s="3" t="s">
        <v>39</v>
      </c>
      <c r="B807" s="3" t="s">
        <v>95</v>
      </c>
      <c r="C807" s="3" t="s">
        <v>18</v>
      </c>
      <c r="D807" s="3">
        <v>2</v>
      </c>
      <c r="J807" s="3">
        <v>1</v>
      </c>
      <c r="N807" s="3">
        <v>59</v>
      </c>
      <c r="O807" s="3" t="s">
        <v>29</v>
      </c>
      <c r="P807" s="3">
        <v>59</v>
      </c>
      <c r="Q807" s="3" t="s">
        <v>5</v>
      </c>
      <c r="R807" s="3">
        <v>25</v>
      </c>
      <c r="S807" s="9">
        <v>4.5599999999999996</v>
      </c>
      <c r="T807" s="11">
        <v>2.83</v>
      </c>
      <c r="U807" s="13">
        <v>0.75</v>
      </c>
    </row>
    <row r="808" spans="1:21" x14ac:dyDescent="0.25">
      <c r="A808" s="3" t="s">
        <v>39</v>
      </c>
      <c r="B808" s="3" t="s">
        <v>95</v>
      </c>
      <c r="C808" s="3" t="s">
        <v>19</v>
      </c>
      <c r="D808" s="3">
        <v>4</v>
      </c>
      <c r="E808" s="3">
        <v>1</v>
      </c>
      <c r="J808" s="3">
        <v>1</v>
      </c>
      <c r="N808" s="3">
        <v>57</v>
      </c>
      <c r="O808" s="3" t="s">
        <v>30</v>
      </c>
      <c r="P808" s="3">
        <v>57</v>
      </c>
      <c r="Q808" s="3" t="s">
        <v>5</v>
      </c>
      <c r="R808" s="3">
        <v>25</v>
      </c>
      <c r="S808" s="9">
        <v>0</v>
      </c>
      <c r="T808" s="11">
        <v>0</v>
      </c>
      <c r="U808" s="13">
        <v>0</v>
      </c>
    </row>
    <row r="809" spans="1:21" x14ac:dyDescent="0.25">
      <c r="A809" s="3" t="s">
        <v>39</v>
      </c>
      <c r="B809" s="3" t="s">
        <v>95</v>
      </c>
      <c r="C809" s="3" t="s">
        <v>19</v>
      </c>
      <c r="D809" s="3">
        <v>4</v>
      </c>
      <c r="J809" s="3">
        <v>1</v>
      </c>
      <c r="N809" s="3">
        <v>55</v>
      </c>
      <c r="O809" s="3" t="s">
        <v>23</v>
      </c>
      <c r="P809" s="3">
        <v>55</v>
      </c>
      <c r="Q809" s="3" t="s">
        <v>5</v>
      </c>
      <c r="R809" s="3">
        <v>25</v>
      </c>
      <c r="S809" s="9">
        <v>1</v>
      </c>
      <c r="T809" s="11">
        <v>11.18</v>
      </c>
      <c r="U809" s="13">
        <v>0.83000001311302207</v>
      </c>
    </row>
    <row r="810" spans="1:21" x14ac:dyDescent="0.25">
      <c r="A810" s="3" t="s">
        <v>39</v>
      </c>
      <c r="B810" s="3" t="s">
        <v>95</v>
      </c>
      <c r="C810" s="3" t="s">
        <v>16</v>
      </c>
      <c r="D810" s="3">
        <v>3</v>
      </c>
      <c r="J810" s="3">
        <v>0.4</v>
      </c>
      <c r="N810" s="3">
        <v>57</v>
      </c>
      <c r="O810" s="3" t="s">
        <v>30</v>
      </c>
      <c r="P810" s="3">
        <v>57</v>
      </c>
      <c r="Q810" s="3" t="s">
        <v>5</v>
      </c>
      <c r="R810" s="3">
        <v>25</v>
      </c>
      <c r="S810" s="9">
        <v>6.79</v>
      </c>
      <c r="T810" s="11">
        <v>14.7</v>
      </c>
      <c r="U810" s="13">
        <v>0</v>
      </c>
    </row>
    <row r="811" spans="1:21" x14ac:dyDescent="0.25">
      <c r="A811" s="3" t="s">
        <v>39</v>
      </c>
      <c r="B811" s="3" t="s">
        <v>95</v>
      </c>
      <c r="C811" s="3" t="s">
        <v>24</v>
      </c>
      <c r="D811" s="3">
        <v>1</v>
      </c>
      <c r="J811" s="3">
        <v>1</v>
      </c>
      <c r="N811" s="3">
        <v>57</v>
      </c>
      <c r="O811" s="3" t="s">
        <v>30</v>
      </c>
      <c r="P811" s="3">
        <v>57</v>
      </c>
      <c r="Q811" s="3" t="s">
        <v>5</v>
      </c>
      <c r="R811" s="3">
        <v>25</v>
      </c>
      <c r="S811" s="9">
        <v>11.58</v>
      </c>
      <c r="T811" s="11">
        <v>18.52</v>
      </c>
      <c r="U811" s="13">
        <v>7.9933333694934934</v>
      </c>
    </row>
    <row r="812" spans="1:21" x14ac:dyDescent="0.25">
      <c r="A812" s="3" t="s">
        <v>39</v>
      </c>
      <c r="B812" s="3" t="s">
        <v>95</v>
      </c>
      <c r="C812" s="3" t="s">
        <v>16</v>
      </c>
      <c r="D812" s="3">
        <v>3</v>
      </c>
      <c r="J812" s="3">
        <v>1</v>
      </c>
      <c r="N812" s="3">
        <v>53</v>
      </c>
      <c r="O812" s="3" t="s">
        <v>27</v>
      </c>
      <c r="P812" s="3">
        <v>53</v>
      </c>
      <c r="Q812" s="3" t="s">
        <v>5</v>
      </c>
      <c r="R812" s="3">
        <v>25</v>
      </c>
      <c r="S812" s="9">
        <v>5.6499999999999995</v>
      </c>
      <c r="T812" s="11">
        <v>11.18</v>
      </c>
      <c r="U812" s="13">
        <v>3</v>
      </c>
    </row>
    <row r="813" spans="1:21" x14ac:dyDescent="0.25">
      <c r="A813" s="3" t="s">
        <v>39</v>
      </c>
      <c r="B813" s="3" t="s">
        <v>95</v>
      </c>
      <c r="C813" s="3" t="s">
        <v>16</v>
      </c>
      <c r="D813" s="3">
        <v>3</v>
      </c>
      <c r="J813" s="3">
        <v>1</v>
      </c>
      <c r="N813" s="3">
        <v>55</v>
      </c>
      <c r="O813" s="3" t="s">
        <v>23</v>
      </c>
      <c r="P813" s="3">
        <v>55</v>
      </c>
      <c r="Q813" s="3" t="s">
        <v>5</v>
      </c>
      <c r="R813" s="3">
        <v>25</v>
      </c>
      <c r="S813" s="9">
        <v>4.8600000000000003</v>
      </c>
      <c r="T813" s="11">
        <v>22.63</v>
      </c>
      <c r="U813" s="13">
        <v>1.3138461261987697</v>
      </c>
    </row>
    <row r="814" spans="1:21" x14ac:dyDescent="0.25">
      <c r="A814" s="3" t="s">
        <v>39</v>
      </c>
      <c r="B814" s="3" t="s">
        <v>95</v>
      </c>
      <c r="C814" s="3" t="s">
        <v>19</v>
      </c>
      <c r="D814" s="3">
        <v>4</v>
      </c>
      <c r="J814" s="3">
        <v>0.78</v>
      </c>
      <c r="N814" s="3">
        <v>56</v>
      </c>
      <c r="O814" s="3" t="s">
        <v>22</v>
      </c>
      <c r="P814" s="3">
        <v>56</v>
      </c>
      <c r="Q814" s="3" t="s">
        <v>5</v>
      </c>
      <c r="R814" s="3">
        <v>25</v>
      </c>
      <c r="S814" s="9">
        <v>1</v>
      </c>
      <c r="T814" s="11">
        <v>2.83</v>
      </c>
      <c r="U814" s="13">
        <v>0</v>
      </c>
    </row>
    <row r="815" spans="1:21" x14ac:dyDescent="0.25">
      <c r="A815" s="3" t="s">
        <v>39</v>
      </c>
      <c r="B815" s="3" t="s">
        <v>95</v>
      </c>
      <c r="C815" s="3" t="s">
        <v>18</v>
      </c>
      <c r="D815" s="3">
        <v>2</v>
      </c>
      <c r="J815" s="3">
        <v>1</v>
      </c>
      <c r="N815" s="3">
        <v>53</v>
      </c>
      <c r="O815" s="3" t="s">
        <v>27</v>
      </c>
      <c r="P815" s="3">
        <v>53</v>
      </c>
      <c r="Q815" s="3" t="s">
        <v>5</v>
      </c>
      <c r="R815" s="3">
        <v>25</v>
      </c>
      <c r="S815" s="9">
        <v>2.65</v>
      </c>
      <c r="T815" s="11">
        <v>5.2</v>
      </c>
      <c r="U815" s="13">
        <v>2.0966667085885997</v>
      </c>
    </row>
    <row r="816" spans="1:21" x14ac:dyDescent="0.25">
      <c r="A816" s="3" t="s">
        <v>39</v>
      </c>
      <c r="B816" s="3" t="s">
        <v>95</v>
      </c>
      <c r="C816" s="3" t="s">
        <v>16</v>
      </c>
      <c r="D816" s="3">
        <v>3</v>
      </c>
      <c r="J816" s="3">
        <v>1</v>
      </c>
      <c r="N816" s="3">
        <v>55</v>
      </c>
      <c r="O816" s="3" t="s">
        <v>23</v>
      </c>
      <c r="P816" s="3">
        <v>55</v>
      </c>
      <c r="Q816" s="3" t="s">
        <v>5</v>
      </c>
      <c r="R816" s="3">
        <v>25</v>
      </c>
      <c r="S816" s="9">
        <v>8.31</v>
      </c>
      <c r="T816" s="11">
        <v>14.7</v>
      </c>
      <c r="U816" s="13">
        <v>0.75</v>
      </c>
    </row>
    <row r="817" spans="1:21" x14ac:dyDescent="0.25">
      <c r="A817" s="3" t="s">
        <v>39</v>
      </c>
      <c r="B817" s="3" t="s">
        <v>95</v>
      </c>
      <c r="C817" s="3" t="s">
        <v>19</v>
      </c>
      <c r="D817" s="3">
        <v>4</v>
      </c>
      <c r="J817" s="3">
        <v>1</v>
      </c>
      <c r="N817" s="3">
        <v>56</v>
      </c>
      <c r="O817" s="3" t="s">
        <v>22</v>
      </c>
      <c r="P817" s="3">
        <v>56</v>
      </c>
      <c r="Q817" s="3" t="s">
        <v>5</v>
      </c>
      <c r="R817" s="3">
        <v>25</v>
      </c>
      <c r="S817" s="9">
        <v>2.82</v>
      </c>
      <c r="T817" s="11">
        <v>8</v>
      </c>
      <c r="U817" s="13">
        <v>0</v>
      </c>
    </row>
    <row r="818" spans="1:21" x14ac:dyDescent="0.25">
      <c r="A818" s="3" t="s">
        <v>39</v>
      </c>
      <c r="B818" s="3" t="s">
        <v>95</v>
      </c>
      <c r="C818" s="3" t="s">
        <v>16</v>
      </c>
      <c r="D818" s="3">
        <v>3</v>
      </c>
      <c r="J818" s="3">
        <v>1</v>
      </c>
      <c r="N818" s="3">
        <v>53</v>
      </c>
      <c r="O818" s="3" t="s">
        <v>27</v>
      </c>
      <c r="P818" s="3">
        <v>53</v>
      </c>
      <c r="Q818" s="3" t="s">
        <v>5</v>
      </c>
      <c r="R818" s="3">
        <v>25</v>
      </c>
      <c r="S818" s="9">
        <v>6.02</v>
      </c>
      <c r="T818" s="11">
        <v>11.18</v>
      </c>
      <c r="U818" s="13">
        <v>1.3300000131130221</v>
      </c>
    </row>
    <row r="819" spans="1:21" x14ac:dyDescent="0.25">
      <c r="A819" s="3" t="s">
        <v>39</v>
      </c>
      <c r="B819" s="3" t="s">
        <v>95</v>
      </c>
      <c r="C819" s="3" t="s">
        <v>16</v>
      </c>
      <c r="D819" s="3">
        <v>3</v>
      </c>
      <c r="J819" s="3">
        <v>0.5</v>
      </c>
      <c r="N819" s="3">
        <v>55</v>
      </c>
      <c r="O819" s="3" t="s">
        <v>23</v>
      </c>
      <c r="P819" s="3">
        <v>55</v>
      </c>
      <c r="Q819" s="3" t="s">
        <v>5</v>
      </c>
      <c r="R819" s="3">
        <v>25</v>
      </c>
      <c r="S819" s="9">
        <v>8.69</v>
      </c>
      <c r="T819" s="11">
        <v>11.18</v>
      </c>
      <c r="U819" s="13">
        <v>1.7466667294502221</v>
      </c>
    </row>
    <row r="820" spans="1:21" x14ac:dyDescent="0.25">
      <c r="A820" s="3" t="s">
        <v>39</v>
      </c>
      <c r="B820" s="3" t="s">
        <v>95</v>
      </c>
      <c r="C820" s="3" t="s">
        <v>16</v>
      </c>
      <c r="D820" s="3">
        <v>3</v>
      </c>
      <c r="J820" s="3">
        <v>1</v>
      </c>
      <c r="N820" s="3">
        <v>55</v>
      </c>
      <c r="O820" s="3" t="s">
        <v>23</v>
      </c>
      <c r="P820" s="3">
        <v>55</v>
      </c>
      <c r="Q820" s="3" t="s">
        <v>5</v>
      </c>
      <c r="R820" s="3">
        <v>25</v>
      </c>
      <c r="S820" s="9">
        <v>6.71</v>
      </c>
      <c r="T820" s="11">
        <v>8</v>
      </c>
      <c r="U820" s="13">
        <v>1.5</v>
      </c>
    </row>
    <row r="821" spans="1:21" x14ac:dyDescent="0.25">
      <c r="A821" s="3" t="s">
        <v>39</v>
      </c>
      <c r="B821" s="3" t="s">
        <v>95</v>
      </c>
      <c r="C821" s="3" t="s">
        <v>16</v>
      </c>
      <c r="D821" s="3">
        <v>3</v>
      </c>
      <c r="J821" s="3">
        <v>1</v>
      </c>
      <c r="N821" s="3">
        <v>60</v>
      </c>
      <c r="O821" s="3" t="s">
        <v>32</v>
      </c>
      <c r="P821" s="3">
        <v>60</v>
      </c>
      <c r="Q821" s="3" t="s">
        <v>5</v>
      </c>
      <c r="R821" s="3">
        <v>25</v>
      </c>
      <c r="S821" s="9">
        <v>2.64</v>
      </c>
      <c r="T821" s="11">
        <v>5.2</v>
      </c>
      <c r="U821" s="13">
        <v>0</v>
      </c>
    </row>
    <row r="822" spans="1:21" x14ac:dyDescent="0.25">
      <c r="A822" s="3" t="s">
        <v>39</v>
      </c>
      <c r="B822" s="3" t="s">
        <v>95</v>
      </c>
      <c r="C822" s="3" t="s">
        <v>16</v>
      </c>
      <c r="D822" s="3">
        <v>3</v>
      </c>
      <c r="J822" s="3">
        <v>0.5</v>
      </c>
      <c r="N822" s="3">
        <v>55</v>
      </c>
      <c r="O822" s="3" t="s">
        <v>23</v>
      </c>
      <c r="P822" s="3">
        <v>55</v>
      </c>
      <c r="Q822" s="3" t="s">
        <v>5</v>
      </c>
      <c r="R822" s="3">
        <v>25</v>
      </c>
      <c r="S822" s="9">
        <v>1</v>
      </c>
      <c r="T822" s="11">
        <v>5.2</v>
      </c>
      <c r="U822" s="13">
        <v>0</v>
      </c>
    </row>
    <row r="823" spans="1:21" x14ac:dyDescent="0.25">
      <c r="A823" s="3" t="s">
        <v>39</v>
      </c>
      <c r="B823" s="3" t="s">
        <v>95</v>
      </c>
      <c r="C823" s="3" t="s">
        <v>18</v>
      </c>
      <c r="D823" s="3">
        <v>2</v>
      </c>
      <c r="J823" s="3">
        <v>1</v>
      </c>
      <c r="N823" s="3">
        <v>53</v>
      </c>
      <c r="O823" s="3" t="s">
        <v>27</v>
      </c>
      <c r="P823" s="3">
        <v>53</v>
      </c>
      <c r="Q823" s="3" t="s">
        <v>5</v>
      </c>
      <c r="R823" s="3">
        <v>25</v>
      </c>
      <c r="S823" s="9">
        <v>13.459999999999999</v>
      </c>
      <c r="T823" s="11">
        <v>11.18</v>
      </c>
      <c r="U823" s="13">
        <v>7.1633332669734973</v>
      </c>
    </row>
    <row r="824" spans="1:21" x14ac:dyDescent="0.25">
      <c r="A824" s="3" t="s">
        <v>39</v>
      </c>
      <c r="B824" s="3" t="s">
        <v>95</v>
      </c>
      <c r="C824" s="3" t="s">
        <v>18</v>
      </c>
      <c r="D824" s="3">
        <v>2</v>
      </c>
      <c r="J824" s="3">
        <v>0.8</v>
      </c>
      <c r="N824" s="3">
        <v>55</v>
      </c>
      <c r="O824" s="3" t="s">
        <v>23</v>
      </c>
      <c r="P824" s="3">
        <v>55</v>
      </c>
      <c r="Q824" s="3" t="s">
        <v>5</v>
      </c>
      <c r="R824" s="3">
        <v>25</v>
      </c>
      <c r="S824" s="9">
        <v>3.61</v>
      </c>
      <c r="T824" s="11">
        <v>5.2</v>
      </c>
      <c r="U824" s="13">
        <v>8</v>
      </c>
    </row>
    <row r="825" spans="1:21" x14ac:dyDescent="0.25">
      <c r="A825" s="3" t="s">
        <v>39</v>
      </c>
      <c r="B825" s="3" t="s">
        <v>95</v>
      </c>
      <c r="C825" s="3" t="s">
        <v>16</v>
      </c>
      <c r="D825" s="3">
        <v>3</v>
      </c>
      <c r="J825" s="3">
        <v>0.75</v>
      </c>
      <c r="N825" s="3">
        <v>55</v>
      </c>
      <c r="O825" s="3" t="s">
        <v>23</v>
      </c>
      <c r="P825" s="3">
        <v>55</v>
      </c>
      <c r="Q825" s="3" t="s">
        <v>5</v>
      </c>
      <c r="R825" s="3">
        <v>25</v>
      </c>
      <c r="S825" s="9">
        <v>13.879999999999999</v>
      </c>
      <c r="T825" s="11">
        <v>22.63</v>
      </c>
      <c r="U825" s="13">
        <v>3.3166664838790823</v>
      </c>
    </row>
    <row r="826" spans="1:21" x14ac:dyDescent="0.25">
      <c r="A826" s="3" t="s">
        <v>39</v>
      </c>
      <c r="B826" s="3" t="s">
        <v>95</v>
      </c>
      <c r="C826" s="3" t="s">
        <v>16</v>
      </c>
      <c r="D826" s="3">
        <v>3</v>
      </c>
      <c r="J826" s="3">
        <v>1</v>
      </c>
      <c r="N826" s="3">
        <v>57</v>
      </c>
      <c r="O826" s="3" t="s">
        <v>30</v>
      </c>
      <c r="P826" s="3">
        <v>57</v>
      </c>
      <c r="Q826" s="3" t="s">
        <v>5</v>
      </c>
      <c r="R826" s="3">
        <v>25</v>
      </c>
      <c r="S826" s="9">
        <v>4.91</v>
      </c>
      <c r="T826" s="11">
        <v>18.52</v>
      </c>
      <c r="U826" s="13">
        <v>0.33000001311302202</v>
      </c>
    </row>
    <row r="827" spans="1:21" x14ac:dyDescent="0.25">
      <c r="A827" s="3" t="s">
        <v>39</v>
      </c>
      <c r="B827" s="3" t="s">
        <v>95</v>
      </c>
      <c r="C827" s="3" t="s">
        <v>24</v>
      </c>
      <c r="D827" s="3">
        <v>1</v>
      </c>
      <c r="J827" s="3">
        <v>1</v>
      </c>
      <c r="N827" s="3">
        <v>53</v>
      </c>
      <c r="O827" s="3" t="s">
        <v>27</v>
      </c>
      <c r="P827" s="3">
        <v>53</v>
      </c>
      <c r="Q827" s="3" t="s">
        <v>5</v>
      </c>
      <c r="R827" s="3">
        <v>25</v>
      </c>
      <c r="S827" s="9">
        <v>6.05</v>
      </c>
      <c r="T827" s="11">
        <v>11.18</v>
      </c>
      <c r="U827" s="13">
        <v>1.4966666698455811</v>
      </c>
    </row>
    <row r="828" spans="1:21" x14ac:dyDescent="0.25">
      <c r="A828" s="3" t="s">
        <v>39</v>
      </c>
      <c r="B828" s="3" t="s">
        <v>95</v>
      </c>
      <c r="C828" s="3" t="s">
        <v>18</v>
      </c>
      <c r="D828" s="3">
        <v>2</v>
      </c>
      <c r="J828" s="3">
        <v>1</v>
      </c>
      <c r="N828" s="3">
        <v>57</v>
      </c>
      <c r="O828" s="3" t="s">
        <v>30</v>
      </c>
      <c r="P828" s="3">
        <v>57</v>
      </c>
      <c r="Q828" s="3" t="s">
        <v>5</v>
      </c>
      <c r="R828" s="3">
        <v>25</v>
      </c>
      <c r="S828" s="9">
        <v>1</v>
      </c>
      <c r="T828" s="11">
        <v>2.83</v>
      </c>
      <c r="U828" s="13">
        <v>0</v>
      </c>
    </row>
    <row r="829" spans="1:21" x14ac:dyDescent="0.25">
      <c r="A829" s="3" t="s">
        <v>39</v>
      </c>
      <c r="B829" s="3" t="s">
        <v>95</v>
      </c>
      <c r="C829" s="3" t="s">
        <v>16</v>
      </c>
      <c r="D829" s="3">
        <v>3</v>
      </c>
      <c r="J829" s="3">
        <v>1</v>
      </c>
      <c r="N829" s="3">
        <v>53</v>
      </c>
      <c r="O829" s="3" t="s">
        <v>27</v>
      </c>
      <c r="P829" s="3">
        <v>53</v>
      </c>
      <c r="Q829" s="3" t="s">
        <v>5</v>
      </c>
      <c r="R829" s="3">
        <v>25</v>
      </c>
      <c r="S829" s="9">
        <v>8.89</v>
      </c>
      <c r="T829" s="11">
        <v>18.52</v>
      </c>
      <c r="U829" s="13">
        <v>1.6666667461395259</v>
      </c>
    </row>
    <row r="830" spans="1:21" x14ac:dyDescent="0.25">
      <c r="A830" s="3" t="s">
        <v>39</v>
      </c>
      <c r="B830" s="3" t="s">
        <v>95</v>
      </c>
      <c r="C830" s="3" t="s">
        <v>19</v>
      </c>
      <c r="D830" s="3">
        <v>4</v>
      </c>
      <c r="E830" s="3">
        <v>1</v>
      </c>
      <c r="J830" s="3">
        <v>1</v>
      </c>
      <c r="N830" s="3">
        <v>60</v>
      </c>
      <c r="O830" s="3" t="s">
        <v>32</v>
      </c>
      <c r="P830" s="3">
        <v>60</v>
      </c>
      <c r="Q830" s="3" t="s">
        <v>5</v>
      </c>
      <c r="R830" s="3">
        <v>25</v>
      </c>
      <c r="S830" s="9">
        <v>7.97</v>
      </c>
      <c r="T830" s="11">
        <v>22.63</v>
      </c>
      <c r="U830" s="13">
        <v>2.9966667294502223</v>
      </c>
    </row>
    <row r="831" spans="1:21" x14ac:dyDescent="0.25">
      <c r="A831" s="3" t="s">
        <v>39</v>
      </c>
      <c r="B831" s="3" t="s">
        <v>95</v>
      </c>
      <c r="C831" s="3" t="s">
        <v>18</v>
      </c>
      <c r="D831" s="3">
        <v>2</v>
      </c>
      <c r="J831" s="3">
        <v>1</v>
      </c>
      <c r="N831" s="3">
        <v>56</v>
      </c>
      <c r="O831" s="3" t="s">
        <v>22</v>
      </c>
      <c r="P831" s="3">
        <v>56</v>
      </c>
      <c r="Q831" s="3" t="s">
        <v>5</v>
      </c>
      <c r="R831" s="3">
        <v>25</v>
      </c>
      <c r="S831" s="9">
        <v>4.08</v>
      </c>
      <c r="T831" s="11">
        <v>2.83</v>
      </c>
      <c r="U831" s="13">
        <v>0.33000001311302202</v>
      </c>
    </row>
    <row r="832" spans="1:21" x14ac:dyDescent="0.25">
      <c r="A832" s="3" t="s">
        <v>39</v>
      </c>
      <c r="B832" s="3" t="s">
        <v>95</v>
      </c>
      <c r="C832" s="3" t="s">
        <v>16</v>
      </c>
      <c r="D832" s="3">
        <v>3</v>
      </c>
      <c r="J832" s="3">
        <v>1</v>
      </c>
      <c r="N832" s="3">
        <v>56</v>
      </c>
      <c r="O832" s="3" t="s">
        <v>22</v>
      </c>
      <c r="P832" s="3">
        <v>56</v>
      </c>
      <c r="Q832" s="3" t="s">
        <v>5</v>
      </c>
      <c r="R832" s="3">
        <v>25</v>
      </c>
      <c r="S832" s="9">
        <v>5.6</v>
      </c>
      <c r="T832" s="11">
        <v>5.2</v>
      </c>
      <c r="U832" s="13">
        <v>0</v>
      </c>
    </row>
    <row r="833" spans="1:21" x14ac:dyDescent="0.25">
      <c r="A833" s="3" t="s">
        <v>39</v>
      </c>
      <c r="B833" s="3" t="s">
        <v>95</v>
      </c>
      <c r="C833" s="3" t="s">
        <v>16</v>
      </c>
      <c r="D833" s="3">
        <v>3</v>
      </c>
      <c r="J833" s="3">
        <v>1</v>
      </c>
      <c r="N833" s="3">
        <v>55</v>
      </c>
      <c r="O833" s="3" t="s">
        <v>23</v>
      </c>
      <c r="P833" s="3">
        <v>55</v>
      </c>
      <c r="Q833" s="3" t="s">
        <v>5</v>
      </c>
      <c r="R833" s="3">
        <v>25</v>
      </c>
      <c r="S833" s="9">
        <v>20.170000000000002</v>
      </c>
      <c r="T833" s="11">
        <v>27</v>
      </c>
      <c r="U833" s="13">
        <v>3</v>
      </c>
    </row>
    <row r="834" spans="1:21" x14ac:dyDescent="0.25">
      <c r="A834" s="3" t="s">
        <v>39</v>
      </c>
      <c r="B834" s="3" t="s">
        <v>95</v>
      </c>
      <c r="C834" s="3" t="s">
        <v>19</v>
      </c>
      <c r="D834" s="3">
        <v>4</v>
      </c>
      <c r="E834" s="3">
        <v>1</v>
      </c>
      <c r="J834" s="3">
        <v>1</v>
      </c>
      <c r="N834" s="3">
        <v>56</v>
      </c>
      <c r="O834" s="3" t="s">
        <v>22</v>
      </c>
      <c r="P834" s="3">
        <v>56</v>
      </c>
      <c r="Q834" s="3" t="s">
        <v>5</v>
      </c>
      <c r="R834" s="3">
        <v>25</v>
      </c>
      <c r="S834" s="9">
        <v>5.0999999999999996</v>
      </c>
      <c r="T834" s="11">
        <v>11.18</v>
      </c>
      <c r="U834" s="13">
        <v>1</v>
      </c>
    </row>
    <row r="835" spans="1:21" x14ac:dyDescent="0.25">
      <c r="A835" s="3" t="s">
        <v>39</v>
      </c>
      <c r="B835" s="3" t="s">
        <v>95</v>
      </c>
      <c r="C835" s="3" t="s">
        <v>19</v>
      </c>
      <c r="D835" s="3">
        <v>4</v>
      </c>
      <c r="E835" s="3">
        <v>1</v>
      </c>
      <c r="J835" s="3">
        <v>1</v>
      </c>
      <c r="N835" s="3">
        <v>60</v>
      </c>
      <c r="O835" s="3" t="s">
        <v>32</v>
      </c>
      <c r="P835" s="3">
        <v>60</v>
      </c>
      <c r="Q835" s="3" t="s">
        <v>5</v>
      </c>
      <c r="R835" s="3">
        <v>25</v>
      </c>
      <c r="S835" s="9">
        <v>8.7200000000000006</v>
      </c>
      <c r="T835" s="11">
        <v>11.18</v>
      </c>
      <c r="U835" s="13">
        <v>2.4933333396911639</v>
      </c>
    </row>
    <row r="836" spans="1:21" x14ac:dyDescent="0.25">
      <c r="A836" s="3" t="s">
        <v>39</v>
      </c>
      <c r="B836" s="3" t="s">
        <v>95</v>
      </c>
      <c r="C836" s="3" t="s">
        <v>16</v>
      </c>
      <c r="D836" s="3">
        <v>3</v>
      </c>
      <c r="J836" s="3">
        <v>1</v>
      </c>
      <c r="N836" s="3">
        <v>56</v>
      </c>
      <c r="O836" s="3" t="s">
        <v>22</v>
      </c>
      <c r="P836" s="3">
        <v>56</v>
      </c>
      <c r="Q836" s="3" t="s">
        <v>5</v>
      </c>
      <c r="R836" s="3">
        <v>25</v>
      </c>
      <c r="S836" s="9">
        <v>3.5199999999999996</v>
      </c>
      <c r="T836" s="11">
        <v>2.83</v>
      </c>
      <c r="U836" s="13">
        <v>0.15999999642372101</v>
      </c>
    </row>
    <row r="837" spans="1:21" x14ac:dyDescent="0.25">
      <c r="A837" s="3" t="s">
        <v>39</v>
      </c>
      <c r="B837" s="3" t="s">
        <v>95</v>
      </c>
      <c r="C837" s="3" t="s">
        <v>18</v>
      </c>
      <c r="D837" s="3">
        <v>2</v>
      </c>
      <c r="J837" s="3">
        <v>1</v>
      </c>
      <c r="N837" s="3">
        <v>57</v>
      </c>
      <c r="O837" s="3" t="s">
        <v>30</v>
      </c>
      <c r="P837" s="3">
        <v>57</v>
      </c>
      <c r="Q837" s="3" t="s">
        <v>5</v>
      </c>
      <c r="R837" s="3">
        <v>25</v>
      </c>
      <c r="S837" s="9">
        <v>5.3599999999999994</v>
      </c>
      <c r="T837" s="11">
        <v>11.18</v>
      </c>
      <c r="U837" s="13">
        <v>0</v>
      </c>
    </row>
    <row r="838" spans="1:21" x14ac:dyDescent="0.25">
      <c r="A838" s="3" t="s">
        <v>39</v>
      </c>
      <c r="B838" s="3" t="s">
        <v>95</v>
      </c>
      <c r="C838" s="3" t="s">
        <v>16</v>
      </c>
      <c r="D838" s="3">
        <v>3</v>
      </c>
      <c r="J838" s="3">
        <v>1</v>
      </c>
      <c r="N838" s="3">
        <v>56</v>
      </c>
      <c r="O838" s="3" t="s">
        <v>22</v>
      </c>
      <c r="P838" s="3">
        <v>56</v>
      </c>
      <c r="Q838" s="3" t="s">
        <v>5</v>
      </c>
      <c r="R838" s="3">
        <v>25</v>
      </c>
      <c r="S838" s="9">
        <v>6.68</v>
      </c>
      <c r="T838" s="11">
        <v>5.2</v>
      </c>
      <c r="U838" s="13">
        <v>1</v>
      </c>
    </row>
    <row r="839" spans="1:21" x14ac:dyDescent="0.25">
      <c r="A839" s="3" t="s">
        <v>39</v>
      </c>
      <c r="B839" s="3" t="s">
        <v>95</v>
      </c>
      <c r="C839" s="3" t="s">
        <v>16</v>
      </c>
      <c r="D839" s="3">
        <v>3</v>
      </c>
      <c r="J839" s="3">
        <v>0.6</v>
      </c>
      <c r="N839" s="3">
        <v>60</v>
      </c>
      <c r="O839" s="3" t="s">
        <v>32</v>
      </c>
      <c r="P839" s="3">
        <v>60</v>
      </c>
      <c r="Q839" s="3" t="s">
        <v>5</v>
      </c>
      <c r="R839" s="3">
        <v>25</v>
      </c>
      <c r="S839" s="9">
        <v>13.66</v>
      </c>
      <c r="T839" s="11">
        <v>22.63</v>
      </c>
      <c r="U839" s="13">
        <v>1.3333333730697641</v>
      </c>
    </row>
    <row r="840" spans="1:21" x14ac:dyDescent="0.25">
      <c r="A840" s="3" t="s">
        <v>39</v>
      </c>
      <c r="B840" s="3" t="s">
        <v>95</v>
      </c>
      <c r="C840" s="3" t="s">
        <v>16</v>
      </c>
      <c r="D840" s="3">
        <v>3</v>
      </c>
      <c r="J840" s="3">
        <v>1</v>
      </c>
      <c r="N840" s="3">
        <v>56</v>
      </c>
      <c r="O840" s="3" t="s">
        <v>22</v>
      </c>
      <c r="P840" s="3">
        <v>56</v>
      </c>
      <c r="Q840" s="3" t="s">
        <v>5</v>
      </c>
      <c r="R840" s="3">
        <v>25</v>
      </c>
      <c r="S840" s="9">
        <v>5.0599999999999996</v>
      </c>
      <c r="T840" s="11">
        <v>5.2</v>
      </c>
      <c r="U840" s="13">
        <v>1.3300000131130221</v>
      </c>
    </row>
    <row r="841" spans="1:21" x14ac:dyDescent="0.25">
      <c r="A841" s="3" t="s">
        <v>39</v>
      </c>
      <c r="B841" s="3" t="s">
        <v>95</v>
      </c>
      <c r="C841" s="3" t="s">
        <v>18</v>
      </c>
      <c r="D841" s="3">
        <v>2</v>
      </c>
      <c r="J841" s="3">
        <v>1</v>
      </c>
      <c r="N841" s="3">
        <v>58</v>
      </c>
      <c r="O841" s="3" t="s">
        <v>31</v>
      </c>
      <c r="P841" s="3">
        <v>58</v>
      </c>
      <c r="Q841" s="3" t="s">
        <v>5</v>
      </c>
      <c r="R841" s="3">
        <v>25</v>
      </c>
      <c r="S841" s="9">
        <v>10.93</v>
      </c>
      <c r="T841" s="11">
        <v>11.18</v>
      </c>
      <c r="U841" s="13">
        <v>1.9099999666214</v>
      </c>
    </row>
    <row r="842" spans="1:21" x14ac:dyDescent="0.25">
      <c r="A842" s="3" t="s">
        <v>39</v>
      </c>
      <c r="B842" s="3" t="s">
        <v>95</v>
      </c>
      <c r="C842" s="3" t="s">
        <v>19</v>
      </c>
      <c r="D842" s="3">
        <v>4</v>
      </c>
      <c r="J842" s="3">
        <v>1</v>
      </c>
      <c r="N842" s="3">
        <v>60</v>
      </c>
      <c r="O842" s="3" t="s">
        <v>32</v>
      </c>
      <c r="P842" s="3">
        <v>60</v>
      </c>
      <c r="Q842" s="3" t="s">
        <v>5</v>
      </c>
      <c r="R842" s="3">
        <v>25</v>
      </c>
      <c r="S842" s="9">
        <v>2.2599999999999998</v>
      </c>
      <c r="T842" s="11">
        <v>11.18</v>
      </c>
      <c r="U842" s="13">
        <v>2.4966666698455811</v>
      </c>
    </row>
    <row r="843" spans="1:21" x14ac:dyDescent="0.25">
      <c r="A843" s="3" t="s">
        <v>39</v>
      </c>
      <c r="B843" s="3" t="s">
        <v>95</v>
      </c>
      <c r="C843" s="3" t="s">
        <v>19</v>
      </c>
      <c r="D843" s="3">
        <v>4</v>
      </c>
      <c r="E843" s="3">
        <v>1</v>
      </c>
      <c r="J843" s="3">
        <v>1</v>
      </c>
      <c r="N843" s="3">
        <v>57</v>
      </c>
      <c r="O843" s="3" t="s">
        <v>30</v>
      </c>
      <c r="P843" s="3">
        <v>57</v>
      </c>
      <c r="Q843" s="3" t="s">
        <v>5</v>
      </c>
      <c r="R843" s="3">
        <v>25</v>
      </c>
      <c r="S843" s="9">
        <v>6.72</v>
      </c>
      <c r="T843" s="11">
        <v>5.2</v>
      </c>
      <c r="U843" s="13">
        <v>0.25</v>
      </c>
    </row>
    <row r="844" spans="1:21" x14ac:dyDescent="0.25">
      <c r="A844" s="3" t="s">
        <v>39</v>
      </c>
      <c r="B844" s="3" t="s">
        <v>95</v>
      </c>
      <c r="C844" s="3" t="s">
        <v>19</v>
      </c>
      <c r="D844" s="3">
        <v>4</v>
      </c>
      <c r="J844" s="3">
        <v>0.78</v>
      </c>
      <c r="N844" s="3">
        <v>55</v>
      </c>
      <c r="O844" s="3" t="s">
        <v>23</v>
      </c>
      <c r="P844" s="3">
        <v>55</v>
      </c>
      <c r="Q844" s="3" t="s">
        <v>5</v>
      </c>
      <c r="R844" s="3">
        <v>25</v>
      </c>
      <c r="S844" s="9">
        <v>2.92</v>
      </c>
      <c r="T844" s="11">
        <v>8</v>
      </c>
      <c r="U844" s="13">
        <v>0</v>
      </c>
    </row>
    <row r="845" spans="1:21" x14ac:dyDescent="0.25">
      <c r="A845" s="3" t="s">
        <v>39</v>
      </c>
      <c r="B845" s="3" t="s">
        <v>95</v>
      </c>
      <c r="C845" s="3" t="s">
        <v>18</v>
      </c>
      <c r="D845" s="3">
        <v>2</v>
      </c>
      <c r="J845" s="3">
        <v>0.77</v>
      </c>
      <c r="N845" s="3">
        <v>60</v>
      </c>
      <c r="O845" s="3" t="s">
        <v>32</v>
      </c>
      <c r="P845" s="3">
        <v>60</v>
      </c>
      <c r="Q845" s="3" t="s">
        <v>5</v>
      </c>
      <c r="R845" s="3">
        <v>25</v>
      </c>
      <c r="S845" s="9">
        <v>2.69</v>
      </c>
      <c r="T845" s="11">
        <v>5.2</v>
      </c>
      <c r="U845" s="13">
        <v>3.3333333730697641</v>
      </c>
    </row>
    <row r="846" spans="1:21" x14ac:dyDescent="0.25">
      <c r="A846" s="3" t="s">
        <v>39</v>
      </c>
      <c r="B846" s="3" t="s">
        <v>95</v>
      </c>
      <c r="C846" s="3" t="s">
        <v>16</v>
      </c>
      <c r="D846" s="3">
        <v>3</v>
      </c>
      <c r="E846" s="3">
        <v>1</v>
      </c>
      <c r="J846" s="3">
        <v>1</v>
      </c>
      <c r="N846" s="3">
        <v>56</v>
      </c>
      <c r="O846" s="3" t="s">
        <v>22</v>
      </c>
      <c r="P846" s="3">
        <v>56</v>
      </c>
      <c r="Q846" s="3" t="s">
        <v>5</v>
      </c>
      <c r="R846" s="3">
        <v>25</v>
      </c>
      <c r="S846" s="9">
        <v>11.28</v>
      </c>
      <c r="T846" s="11">
        <v>18.52</v>
      </c>
      <c r="U846" s="13">
        <v>3.2166666984558097</v>
      </c>
    </row>
    <row r="847" spans="1:21" x14ac:dyDescent="0.25">
      <c r="A847" s="3" t="s">
        <v>39</v>
      </c>
      <c r="B847" s="3" t="s">
        <v>95</v>
      </c>
      <c r="C847" s="3" t="s">
        <v>19</v>
      </c>
      <c r="D847" s="3">
        <v>4</v>
      </c>
      <c r="E847" s="3">
        <v>1</v>
      </c>
      <c r="J847" s="3">
        <v>1</v>
      </c>
      <c r="N847" s="3">
        <v>55</v>
      </c>
      <c r="O847" s="3" t="s">
        <v>23</v>
      </c>
      <c r="P847" s="3">
        <v>55</v>
      </c>
      <c r="Q847" s="3" t="s">
        <v>5</v>
      </c>
      <c r="R847" s="3">
        <v>25</v>
      </c>
      <c r="S847" s="9">
        <v>1</v>
      </c>
      <c r="T847" s="11">
        <v>41.57</v>
      </c>
      <c r="U847" s="13">
        <v>9</v>
      </c>
    </row>
    <row r="848" spans="1:21" x14ac:dyDescent="0.25">
      <c r="A848" s="3" t="s">
        <v>39</v>
      </c>
      <c r="B848" s="3" t="s">
        <v>95</v>
      </c>
      <c r="C848" s="3" t="s">
        <v>16</v>
      </c>
      <c r="D848" s="3">
        <v>3</v>
      </c>
      <c r="J848" s="3">
        <v>1</v>
      </c>
      <c r="N848" s="3">
        <v>55</v>
      </c>
      <c r="O848" s="3" t="s">
        <v>23</v>
      </c>
      <c r="P848" s="3">
        <v>55</v>
      </c>
      <c r="Q848" s="3" t="s">
        <v>5</v>
      </c>
      <c r="R848" s="3">
        <v>25</v>
      </c>
      <c r="S848" s="9">
        <v>9.0299999999999994</v>
      </c>
      <c r="T848" s="11">
        <v>18.52</v>
      </c>
      <c r="U848" s="13">
        <v>3</v>
      </c>
    </row>
    <row r="849" spans="1:21" x14ac:dyDescent="0.25">
      <c r="A849" s="3" t="s">
        <v>39</v>
      </c>
      <c r="B849" s="3" t="s">
        <v>95</v>
      </c>
      <c r="C849" s="3" t="s">
        <v>19</v>
      </c>
      <c r="D849" s="3">
        <v>4</v>
      </c>
      <c r="E849" s="3">
        <v>1</v>
      </c>
      <c r="J849" s="3">
        <v>1</v>
      </c>
      <c r="N849" s="3">
        <v>53</v>
      </c>
      <c r="O849" s="3" t="s">
        <v>27</v>
      </c>
      <c r="P849" s="3">
        <v>53</v>
      </c>
      <c r="Q849" s="3" t="s">
        <v>5</v>
      </c>
      <c r="R849" s="3">
        <v>25</v>
      </c>
      <c r="S849" s="9">
        <v>2.0499999999999998</v>
      </c>
      <c r="T849" s="11">
        <v>18.52</v>
      </c>
      <c r="U849" s="13">
        <v>1.4966666698455811</v>
      </c>
    </row>
    <row r="850" spans="1:21" x14ac:dyDescent="0.25">
      <c r="A850" s="3" t="s">
        <v>39</v>
      </c>
      <c r="B850" s="3" t="s">
        <v>95</v>
      </c>
      <c r="C850" s="3" t="s">
        <v>19</v>
      </c>
      <c r="D850" s="3">
        <v>4</v>
      </c>
      <c r="E850" s="3">
        <v>1</v>
      </c>
      <c r="J850" s="3">
        <v>1</v>
      </c>
      <c r="N850" s="3">
        <v>55</v>
      </c>
      <c r="O850" s="3" t="s">
        <v>23</v>
      </c>
      <c r="P850" s="3">
        <v>55</v>
      </c>
      <c r="Q850" s="3" t="s">
        <v>5</v>
      </c>
      <c r="R850" s="3">
        <v>25</v>
      </c>
      <c r="S850" s="9">
        <v>4.3</v>
      </c>
      <c r="T850" s="11">
        <v>8</v>
      </c>
      <c r="U850" s="13">
        <v>8.4966666698455811</v>
      </c>
    </row>
    <row r="851" spans="1:21" x14ac:dyDescent="0.25">
      <c r="A851" s="3" t="s">
        <v>39</v>
      </c>
      <c r="B851" s="3" t="s">
        <v>95</v>
      </c>
      <c r="C851" s="3" t="s">
        <v>16</v>
      </c>
      <c r="D851" s="3">
        <v>3</v>
      </c>
      <c r="J851" s="3">
        <v>0.6</v>
      </c>
      <c r="N851" s="3">
        <v>59</v>
      </c>
      <c r="O851" s="3" t="s">
        <v>29</v>
      </c>
      <c r="P851" s="3">
        <v>59</v>
      </c>
      <c r="Q851" s="3" t="s">
        <v>5</v>
      </c>
      <c r="R851" s="3">
        <v>25</v>
      </c>
      <c r="S851" s="9">
        <v>2.88</v>
      </c>
      <c r="T851" s="11">
        <v>5.2</v>
      </c>
      <c r="U851" s="13">
        <v>0.91666668653488204</v>
      </c>
    </row>
    <row r="852" spans="1:21" x14ac:dyDescent="0.25">
      <c r="A852" s="3" t="s">
        <v>39</v>
      </c>
      <c r="B852" s="3" t="s">
        <v>95</v>
      </c>
      <c r="C852" s="3" t="s">
        <v>24</v>
      </c>
      <c r="D852" s="3">
        <v>1</v>
      </c>
      <c r="J852" s="3">
        <v>1</v>
      </c>
      <c r="N852" s="3">
        <v>57</v>
      </c>
      <c r="O852" s="3" t="s">
        <v>30</v>
      </c>
      <c r="P852" s="3">
        <v>57</v>
      </c>
      <c r="Q852" s="3" t="s">
        <v>5</v>
      </c>
      <c r="R852" s="3">
        <v>25</v>
      </c>
      <c r="S852" s="9">
        <v>1</v>
      </c>
      <c r="T852" s="11">
        <v>0</v>
      </c>
      <c r="U852" s="13">
        <v>0</v>
      </c>
    </row>
    <row r="853" spans="1:21" x14ac:dyDescent="0.25">
      <c r="A853" s="3" t="s">
        <v>39</v>
      </c>
      <c r="B853" s="3" t="s">
        <v>95</v>
      </c>
      <c r="C853" s="3" t="s">
        <v>16</v>
      </c>
      <c r="D853" s="3">
        <v>3</v>
      </c>
      <c r="J853" s="3">
        <v>1</v>
      </c>
      <c r="N853" s="3">
        <v>55</v>
      </c>
      <c r="O853" s="3" t="s">
        <v>23</v>
      </c>
      <c r="P853" s="3">
        <v>55</v>
      </c>
      <c r="Q853" s="3" t="s">
        <v>5</v>
      </c>
      <c r="R853" s="3">
        <v>25</v>
      </c>
      <c r="S853" s="9">
        <v>4.12</v>
      </c>
      <c r="T853" s="11">
        <v>8</v>
      </c>
      <c r="U853" s="13">
        <v>0</v>
      </c>
    </row>
    <row r="854" spans="1:21" x14ac:dyDescent="0.25">
      <c r="A854" s="3" t="s">
        <v>39</v>
      </c>
      <c r="B854" s="3" t="s">
        <v>95</v>
      </c>
      <c r="C854" s="3" t="s">
        <v>18</v>
      </c>
      <c r="D854" s="3">
        <v>2</v>
      </c>
      <c r="J854" s="3">
        <v>1</v>
      </c>
      <c r="N854" s="3">
        <v>59</v>
      </c>
      <c r="O854" s="3" t="s">
        <v>29</v>
      </c>
      <c r="P854" s="3">
        <v>59</v>
      </c>
      <c r="Q854" s="3" t="s">
        <v>5</v>
      </c>
      <c r="R854" s="3">
        <v>25</v>
      </c>
      <c r="S854" s="9">
        <v>2.13</v>
      </c>
      <c r="T854" s="11">
        <v>5.2</v>
      </c>
      <c r="U854" s="13">
        <v>3.5</v>
      </c>
    </row>
    <row r="855" spans="1:21" x14ac:dyDescent="0.25">
      <c r="A855" s="3" t="s">
        <v>39</v>
      </c>
      <c r="B855" s="3" t="s">
        <v>95</v>
      </c>
      <c r="C855" s="3" t="s">
        <v>16</v>
      </c>
      <c r="D855" s="3">
        <v>3</v>
      </c>
      <c r="J855" s="3">
        <v>1</v>
      </c>
      <c r="N855" s="3">
        <v>58</v>
      </c>
      <c r="O855" s="3" t="s">
        <v>31</v>
      </c>
      <c r="P855" s="3">
        <v>58</v>
      </c>
      <c r="Q855" s="3" t="s">
        <v>5</v>
      </c>
      <c r="R855" s="3">
        <v>25</v>
      </c>
      <c r="S855" s="9">
        <v>4.75</v>
      </c>
      <c r="T855" s="11">
        <v>1</v>
      </c>
      <c r="U855" s="13">
        <v>0.82999998331069902</v>
      </c>
    </row>
    <row r="856" spans="1:21" x14ac:dyDescent="0.25">
      <c r="A856" s="3" t="s">
        <v>39</v>
      </c>
      <c r="B856" s="3" t="s">
        <v>95</v>
      </c>
      <c r="C856" s="3" t="s">
        <v>18</v>
      </c>
      <c r="D856" s="3">
        <v>2</v>
      </c>
      <c r="J856" s="3">
        <v>1</v>
      </c>
      <c r="N856" s="3">
        <v>57</v>
      </c>
      <c r="O856" s="3" t="s">
        <v>30</v>
      </c>
      <c r="P856" s="3">
        <v>57</v>
      </c>
      <c r="Q856" s="3" t="s">
        <v>5</v>
      </c>
      <c r="R856" s="3">
        <v>25</v>
      </c>
      <c r="S856" s="9">
        <v>1</v>
      </c>
      <c r="T856" s="11">
        <v>5.2</v>
      </c>
      <c r="U856" s="13">
        <v>4</v>
      </c>
    </row>
    <row r="857" spans="1:21" x14ac:dyDescent="0.25">
      <c r="A857" s="3" t="s">
        <v>39</v>
      </c>
      <c r="B857" s="3" t="s">
        <v>95</v>
      </c>
      <c r="C857" s="3" t="s">
        <v>24</v>
      </c>
      <c r="D857" s="3">
        <v>1</v>
      </c>
      <c r="J857" s="3">
        <v>1</v>
      </c>
      <c r="N857" s="3">
        <v>53</v>
      </c>
      <c r="O857" s="3" t="s">
        <v>27</v>
      </c>
      <c r="P857" s="3">
        <v>53</v>
      </c>
      <c r="Q857" s="3" t="s">
        <v>5</v>
      </c>
      <c r="R857" s="3">
        <v>25</v>
      </c>
      <c r="S857" s="9">
        <v>1</v>
      </c>
      <c r="T857" s="11">
        <v>8</v>
      </c>
      <c r="U857" s="13">
        <v>4.5</v>
      </c>
    </row>
    <row r="858" spans="1:21" x14ac:dyDescent="0.25">
      <c r="A858" s="3" t="s">
        <v>39</v>
      </c>
      <c r="B858" s="3" t="s">
        <v>95</v>
      </c>
      <c r="C858" s="3" t="s">
        <v>18</v>
      </c>
      <c r="D858" s="3">
        <v>2</v>
      </c>
      <c r="J858" s="3">
        <v>1</v>
      </c>
      <c r="N858" s="3">
        <v>53</v>
      </c>
      <c r="O858" s="3" t="s">
        <v>27</v>
      </c>
      <c r="P858" s="3">
        <v>53</v>
      </c>
      <c r="Q858" s="3" t="s">
        <v>5</v>
      </c>
      <c r="R858" s="3">
        <v>25</v>
      </c>
      <c r="S858" s="9">
        <v>8.02</v>
      </c>
      <c r="T858" s="11">
        <v>11.18</v>
      </c>
      <c r="U858" s="13">
        <v>3.0666666626930241</v>
      </c>
    </row>
    <row r="859" spans="1:21" x14ac:dyDescent="0.25">
      <c r="A859" s="3" t="s">
        <v>39</v>
      </c>
      <c r="B859" s="3" t="s">
        <v>95</v>
      </c>
      <c r="C859" s="3" t="s">
        <v>19</v>
      </c>
      <c r="D859" s="3">
        <v>4</v>
      </c>
      <c r="E859" s="3">
        <v>1</v>
      </c>
      <c r="J859" s="3">
        <v>1</v>
      </c>
      <c r="N859" s="3">
        <v>56</v>
      </c>
      <c r="O859" s="3" t="s">
        <v>22</v>
      </c>
      <c r="P859" s="3">
        <v>56</v>
      </c>
      <c r="Q859" s="3" t="s">
        <v>5</v>
      </c>
      <c r="R859" s="3">
        <v>25</v>
      </c>
      <c r="S859" s="9">
        <v>3.6799999999999997</v>
      </c>
      <c r="T859" s="11">
        <v>5.2</v>
      </c>
      <c r="U859" s="13">
        <v>1.026666700839997</v>
      </c>
    </row>
    <row r="860" spans="1:21" x14ac:dyDescent="0.25">
      <c r="A860" s="3" t="s">
        <v>39</v>
      </c>
      <c r="B860" s="3" t="s">
        <v>95</v>
      </c>
      <c r="C860" s="3" t="s">
        <v>16</v>
      </c>
      <c r="D860" s="3">
        <v>3</v>
      </c>
      <c r="J860" s="3">
        <v>1</v>
      </c>
      <c r="N860" s="3">
        <v>55</v>
      </c>
      <c r="O860" s="3" t="s">
        <v>23</v>
      </c>
      <c r="P860" s="3">
        <v>55</v>
      </c>
      <c r="Q860" s="3" t="s">
        <v>5</v>
      </c>
      <c r="R860" s="3">
        <v>25</v>
      </c>
      <c r="S860" s="9">
        <v>5.96</v>
      </c>
      <c r="T860" s="11">
        <v>8</v>
      </c>
      <c r="U860" s="13">
        <v>0</v>
      </c>
    </row>
    <row r="861" spans="1:21" x14ac:dyDescent="0.25">
      <c r="A861" s="3" t="s">
        <v>39</v>
      </c>
      <c r="B861" s="3" t="s">
        <v>95</v>
      </c>
      <c r="C861" s="3" t="s">
        <v>18</v>
      </c>
      <c r="D861" s="3">
        <v>2</v>
      </c>
      <c r="J861" s="3">
        <v>1</v>
      </c>
      <c r="N861" s="3">
        <v>58</v>
      </c>
      <c r="O861" s="3" t="s">
        <v>31</v>
      </c>
      <c r="P861" s="3">
        <v>58</v>
      </c>
      <c r="Q861" s="3" t="s">
        <v>5</v>
      </c>
      <c r="R861" s="3">
        <v>25</v>
      </c>
      <c r="S861" s="9">
        <v>1.45</v>
      </c>
      <c r="T861" s="11">
        <v>0</v>
      </c>
      <c r="U861" s="13">
        <v>0</v>
      </c>
    </row>
    <row r="862" spans="1:21" x14ac:dyDescent="0.25">
      <c r="A862" s="3" t="s">
        <v>39</v>
      </c>
      <c r="B862" s="3" t="s">
        <v>95</v>
      </c>
      <c r="C862" s="3" t="s">
        <v>19</v>
      </c>
      <c r="D862" s="3">
        <v>4</v>
      </c>
      <c r="E862" s="3">
        <v>1</v>
      </c>
      <c r="J862" s="3">
        <v>1</v>
      </c>
      <c r="N862" s="3">
        <v>56</v>
      </c>
      <c r="O862" s="3" t="s">
        <v>22</v>
      </c>
      <c r="P862" s="3">
        <v>56</v>
      </c>
      <c r="Q862" s="3" t="s">
        <v>5</v>
      </c>
      <c r="R862" s="3">
        <v>25</v>
      </c>
      <c r="S862" s="9">
        <v>5.1899999999999995</v>
      </c>
      <c r="T862" s="11">
        <v>14.7</v>
      </c>
      <c r="U862" s="13">
        <v>4.7500001788139414</v>
      </c>
    </row>
    <row r="863" spans="1:21" x14ac:dyDescent="0.25">
      <c r="A863" s="3" t="s">
        <v>39</v>
      </c>
      <c r="B863" s="3" t="s">
        <v>95</v>
      </c>
      <c r="C863" s="3" t="s">
        <v>19</v>
      </c>
      <c r="D863" s="3">
        <v>4</v>
      </c>
      <c r="J863" s="3">
        <v>1</v>
      </c>
      <c r="N863" s="3">
        <v>55</v>
      </c>
      <c r="O863" s="3" t="s">
        <v>23</v>
      </c>
      <c r="P863" s="3">
        <v>55</v>
      </c>
      <c r="Q863" s="3" t="s">
        <v>5</v>
      </c>
      <c r="R863" s="3">
        <v>25</v>
      </c>
      <c r="S863" s="9">
        <v>0</v>
      </c>
      <c r="T863" s="11">
        <v>0</v>
      </c>
      <c r="U863" s="13">
        <v>0</v>
      </c>
    </row>
    <row r="864" spans="1:21" x14ac:dyDescent="0.25">
      <c r="A864" s="3" t="s">
        <v>39</v>
      </c>
      <c r="B864" s="3" t="s">
        <v>95</v>
      </c>
      <c r="C864" s="3" t="s">
        <v>18</v>
      </c>
      <c r="D864" s="3">
        <v>2</v>
      </c>
      <c r="J864" s="3">
        <v>1</v>
      </c>
      <c r="N864" s="3">
        <v>57</v>
      </c>
      <c r="O864" s="3" t="s">
        <v>30</v>
      </c>
      <c r="P864" s="3">
        <v>57</v>
      </c>
      <c r="Q864" s="3" t="s">
        <v>5</v>
      </c>
      <c r="R864" s="3">
        <v>25</v>
      </c>
      <c r="S864" s="9">
        <v>2.46</v>
      </c>
      <c r="T864" s="11">
        <v>1</v>
      </c>
      <c r="U864" s="13">
        <v>0</v>
      </c>
    </row>
    <row r="865" spans="1:21" x14ac:dyDescent="0.25">
      <c r="A865" s="3" t="s">
        <v>39</v>
      </c>
      <c r="B865" s="3" t="s">
        <v>95</v>
      </c>
      <c r="C865" s="3" t="s">
        <v>16</v>
      </c>
      <c r="D865" s="3">
        <v>3</v>
      </c>
      <c r="J865" s="3">
        <v>0.93</v>
      </c>
      <c r="N865" s="3">
        <v>55</v>
      </c>
      <c r="O865" s="3" t="s">
        <v>23</v>
      </c>
      <c r="P865" s="3">
        <v>55</v>
      </c>
      <c r="Q865" s="3" t="s">
        <v>5</v>
      </c>
      <c r="R865" s="3">
        <v>25</v>
      </c>
      <c r="S865" s="9">
        <v>8.02</v>
      </c>
      <c r="T865" s="11">
        <v>14.7</v>
      </c>
      <c r="U865" s="13">
        <v>4.566666781902307</v>
      </c>
    </row>
    <row r="866" spans="1:21" x14ac:dyDescent="0.25">
      <c r="A866" s="3" t="s">
        <v>39</v>
      </c>
      <c r="B866" s="3" t="s">
        <v>95</v>
      </c>
      <c r="C866" s="3" t="s">
        <v>19</v>
      </c>
      <c r="D866" s="3">
        <v>4</v>
      </c>
      <c r="J866" s="3">
        <v>1</v>
      </c>
      <c r="N866" s="3">
        <v>55</v>
      </c>
      <c r="O866" s="3" t="s">
        <v>23</v>
      </c>
      <c r="P866" s="3">
        <v>55</v>
      </c>
      <c r="Q866" s="3" t="s">
        <v>5</v>
      </c>
      <c r="R866" s="3">
        <v>25</v>
      </c>
      <c r="S866" s="9">
        <v>12.92</v>
      </c>
      <c r="T866" s="11">
        <v>41.57</v>
      </c>
      <c r="U866" s="13">
        <v>2.9000000357627878</v>
      </c>
    </row>
    <row r="867" spans="1:21" x14ac:dyDescent="0.25">
      <c r="A867" s="3" t="s">
        <v>39</v>
      </c>
      <c r="B867" s="3" t="s">
        <v>95</v>
      </c>
      <c r="C867" s="3" t="s">
        <v>16</v>
      </c>
      <c r="D867" s="3">
        <v>3</v>
      </c>
      <c r="J867" s="3">
        <v>1</v>
      </c>
      <c r="N867" s="3">
        <v>55</v>
      </c>
      <c r="O867" s="3" t="s">
        <v>23</v>
      </c>
      <c r="P867" s="3">
        <v>55</v>
      </c>
      <c r="Q867" s="3" t="s">
        <v>5</v>
      </c>
      <c r="R867" s="3">
        <v>25</v>
      </c>
      <c r="S867" s="9">
        <v>8.7999999999999989</v>
      </c>
      <c r="T867" s="11">
        <v>14.7</v>
      </c>
      <c r="U867" s="13">
        <v>1.329999983310699</v>
      </c>
    </row>
    <row r="868" spans="1:21" x14ac:dyDescent="0.25">
      <c r="A868" s="3" t="s">
        <v>39</v>
      </c>
      <c r="B868" s="3" t="s">
        <v>95</v>
      </c>
      <c r="C868" s="3" t="s">
        <v>18</v>
      </c>
      <c r="D868" s="3">
        <v>2</v>
      </c>
      <c r="J868" s="3">
        <v>1</v>
      </c>
      <c r="N868" s="3">
        <v>58</v>
      </c>
      <c r="O868" s="3" t="s">
        <v>31</v>
      </c>
      <c r="P868" s="3">
        <v>58</v>
      </c>
      <c r="Q868" s="3" t="s">
        <v>5</v>
      </c>
      <c r="R868" s="3">
        <v>25</v>
      </c>
      <c r="S868" s="9">
        <v>1.34</v>
      </c>
      <c r="T868" s="11">
        <v>2.83</v>
      </c>
      <c r="U868" s="13">
        <v>0</v>
      </c>
    </row>
    <row r="869" spans="1:21" x14ac:dyDescent="0.25">
      <c r="A869" s="3" t="s">
        <v>39</v>
      </c>
      <c r="B869" s="3" t="s">
        <v>95</v>
      </c>
      <c r="C869" s="3" t="s">
        <v>16</v>
      </c>
      <c r="D869" s="3">
        <v>3</v>
      </c>
      <c r="J869" s="3">
        <v>1</v>
      </c>
      <c r="N869" s="3">
        <v>56</v>
      </c>
      <c r="O869" s="3" t="s">
        <v>22</v>
      </c>
      <c r="P869" s="3">
        <v>56</v>
      </c>
      <c r="Q869" s="3" t="s">
        <v>5</v>
      </c>
      <c r="R869" s="3">
        <v>25</v>
      </c>
      <c r="S869" s="9">
        <v>2.25</v>
      </c>
      <c r="T869" s="11">
        <v>1</v>
      </c>
      <c r="U869" s="13">
        <v>0</v>
      </c>
    </row>
    <row r="870" spans="1:21" x14ac:dyDescent="0.25">
      <c r="A870" s="3" t="s">
        <v>39</v>
      </c>
      <c r="B870" s="3" t="s">
        <v>95</v>
      </c>
      <c r="C870" s="3" t="s">
        <v>16</v>
      </c>
      <c r="D870" s="3">
        <v>3</v>
      </c>
      <c r="J870" s="3">
        <v>1</v>
      </c>
      <c r="N870" s="3">
        <v>60</v>
      </c>
      <c r="O870" s="3" t="s">
        <v>32</v>
      </c>
      <c r="P870" s="3">
        <v>60</v>
      </c>
      <c r="Q870" s="3" t="s">
        <v>5</v>
      </c>
      <c r="R870" s="3">
        <v>25</v>
      </c>
      <c r="S870" s="9">
        <v>12.9</v>
      </c>
      <c r="T870" s="11">
        <v>8</v>
      </c>
      <c r="U870" s="13">
        <v>2</v>
      </c>
    </row>
    <row r="871" spans="1:21" x14ac:dyDescent="0.25">
      <c r="A871" s="3" t="s">
        <v>39</v>
      </c>
      <c r="B871" s="3" t="s">
        <v>95</v>
      </c>
      <c r="C871" s="3" t="s">
        <v>16</v>
      </c>
      <c r="D871" s="3">
        <v>3</v>
      </c>
      <c r="J871" s="3">
        <v>1</v>
      </c>
      <c r="N871" s="3">
        <v>56</v>
      </c>
      <c r="O871" s="3" t="s">
        <v>22</v>
      </c>
      <c r="P871" s="3">
        <v>56</v>
      </c>
      <c r="Q871" s="3" t="s">
        <v>5</v>
      </c>
      <c r="R871" s="3">
        <v>25</v>
      </c>
      <c r="S871" s="9">
        <v>3.64</v>
      </c>
      <c r="T871" s="11">
        <v>5.2</v>
      </c>
      <c r="U871" s="13">
        <v>0.5</v>
      </c>
    </row>
    <row r="872" spans="1:21" x14ac:dyDescent="0.25">
      <c r="A872" s="3" t="s">
        <v>39</v>
      </c>
      <c r="B872" s="3" t="s">
        <v>95</v>
      </c>
      <c r="C872" s="3" t="s">
        <v>18</v>
      </c>
      <c r="D872" s="3">
        <v>2</v>
      </c>
      <c r="J872" s="3">
        <v>1</v>
      </c>
      <c r="N872" s="3">
        <v>57</v>
      </c>
      <c r="O872" s="3" t="s">
        <v>30</v>
      </c>
      <c r="P872" s="3">
        <v>57</v>
      </c>
      <c r="Q872" s="3" t="s">
        <v>5</v>
      </c>
      <c r="R872" s="3">
        <v>25</v>
      </c>
      <c r="S872" s="9">
        <v>1</v>
      </c>
      <c r="T872" s="11">
        <v>2.83</v>
      </c>
      <c r="U872" s="13">
        <v>0.66666668653488204</v>
      </c>
    </row>
    <row r="873" spans="1:21" x14ac:dyDescent="0.25">
      <c r="A873" s="3" t="s">
        <v>39</v>
      </c>
      <c r="B873" s="3" t="s">
        <v>95</v>
      </c>
      <c r="C873" s="3" t="s">
        <v>18</v>
      </c>
      <c r="D873" s="3">
        <v>2</v>
      </c>
      <c r="J873" s="3">
        <v>1</v>
      </c>
      <c r="N873" s="3">
        <v>59</v>
      </c>
      <c r="O873" s="3" t="s">
        <v>29</v>
      </c>
      <c r="P873" s="3">
        <v>59</v>
      </c>
      <c r="Q873" s="3" t="s">
        <v>5</v>
      </c>
      <c r="R873" s="3">
        <v>25</v>
      </c>
      <c r="S873" s="9">
        <v>2.4500000000000002</v>
      </c>
      <c r="T873" s="11">
        <v>5.2</v>
      </c>
      <c r="U873" s="13">
        <v>1.0800000131130221</v>
      </c>
    </row>
    <row r="874" spans="1:21" x14ac:dyDescent="0.25">
      <c r="A874" s="3" t="s">
        <v>39</v>
      </c>
      <c r="B874" s="3" t="s">
        <v>95</v>
      </c>
      <c r="C874" s="3" t="s">
        <v>16</v>
      </c>
      <c r="D874" s="3">
        <v>3</v>
      </c>
      <c r="J874" s="3">
        <v>1</v>
      </c>
      <c r="N874" s="3">
        <v>56</v>
      </c>
      <c r="O874" s="3" t="s">
        <v>22</v>
      </c>
      <c r="P874" s="3">
        <v>56</v>
      </c>
      <c r="Q874" s="3" t="s">
        <v>5</v>
      </c>
      <c r="R874" s="3">
        <v>25</v>
      </c>
      <c r="S874" s="9">
        <v>3.98</v>
      </c>
      <c r="T874" s="11">
        <v>5.2</v>
      </c>
      <c r="U874" s="13">
        <v>2</v>
      </c>
    </row>
    <row r="875" spans="1:21" x14ac:dyDescent="0.25">
      <c r="A875" s="3" t="s">
        <v>39</v>
      </c>
      <c r="B875" s="3" t="s">
        <v>95</v>
      </c>
      <c r="C875" s="3" t="s">
        <v>18</v>
      </c>
      <c r="D875" s="3">
        <v>2</v>
      </c>
      <c r="J875" s="3">
        <v>1</v>
      </c>
      <c r="N875" s="3">
        <v>56</v>
      </c>
      <c r="O875" s="3" t="s">
        <v>22</v>
      </c>
      <c r="P875" s="3">
        <v>56</v>
      </c>
      <c r="Q875" s="3" t="s">
        <v>5</v>
      </c>
      <c r="R875" s="3">
        <v>25</v>
      </c>
      <c r="S875" s="9">
        <v>5.51</v>
      </c>
      <c r="T875" s="11">
        <v>5.2</v>
      </c>
      <c r="U875" s="13">
        <v>4.4099998474121103</v>
      </c>
    </row>
    <row r="876" spans="1:21" x14ac:dyDescent="0.25">
      <c r="A876" s="3" t="s">
        <v>39</v>
      </c>
      <c r="B876" s="3" t="s">
        <v>95</v>
      </c>
      <c r="C876" s="3" t="s">
        <v>18</v>
      </c>
      <c r="D876" s="3">
        <v>2</v>
      </c>
      <c r="J876" s="3">
        <v>1</v>
      </c>
      <c r="N876" s="3">
        <v>57</v>
      </c>
      <c r="O876" s="3" t="s">
        <v>30</v>
      </c>
      <c r="P876" s="3">
        <v>57</v>
      </c>
      <c r="Q876" s="3" t="s">
        <v>5</v>
      </c>
      <c r="R876" s="3">
        <v>25</v>
      </c>
      <c r="S876" s="9">
        <v>3.55</v>
      </c>
      <c r="T876" s="11">
        <v>5.2</v>
      </c>
      <c r="U876" s="13">
        <v>0</v>
      </c>
    </row>
    <row r="877" spans="1:21" x14ac:dyDescent="0.25">
      <c r="A877" s="3" t="s">
        <v>39</v>
      </c>
      <c r="B877" s="3" t="s">
        <v>95</v>
      </c>
      <c r="C877" s="3" t="s">
        <v>19</v>
      </c>
      <c r="D877" s="3">
        <v>4</v>
      </c>
      <c r="E877" s="3">
        <v>1</v>
      </c>
      <c r="J877" s="3">
        <v>1</v>
      </c>
      <c r="N877" s="3">
        <v>58</v>
      </c>
      <c r="O877" s="3" t="s">
        <v>31</v>
      </c>
      <c r="P877" s="3">
        <v>58</v>
      </c>
      <c r="Q877" s="3" t="s">
        <v>5</v>
      </c>
      <c r="R877" s="3">
        <v>25</v>
      </c>
      <c r="S877" s="9">
        <v>5.4</v>
      </c>
      <c r="T877" s="11">
        <v>36.479999999999997</v>
      </c>
      <c r="U877" s="13">
        <v>0</v>
      </c>
    </row>
    <row r="878" spans="1:21" x14ac:dyDescent="0.25">
      <c r="A878" s="3" t="s">
        <v>39</v>
      </c>
      <c r="B878" s="3" t="s">
        <v>95</v>
      </c>
      <c r="C878" s="3" t="s">
        <v>18</v>
      </c>
      <c r="D878" s="3">
        <v>2</v>
      </c>
      <c r="J878" s="3">
        <v>1</v>
      </c>
      <c r="N878" s="3">
        <v>57</v>
      </c>
      <c r="O878" s="3" t="s">
        <v>30</v>
      </c>
      <c r="P878" s="3">
        <v>57</v>
      </c>
      <c r="Q878" s="3" t="s">
        <v>5</v>
      </c>
      <c r="R878" s="3">
        <v>25</v>
      </c>
      <c r="S878" s="9">
        <v>1</v>
      </c>
      <c r="T878" s="11">
        <v>5.2</v>
      </c>
      <c r="U878" s="13">
        <v>0.66666668653488204</v>
      </c>
    </row>
    <row r="879" spans="1:21" x14ac:dyDescent="0.25">
      <c r="A879" s="3" t="s">
        <v>39</v>
      </c>
      <c r="B879" s="3" t="s">
        <v>95</v>
      </c>
      <c r="C879" s="3" t="s">
        <v>19</v>
      </c>
      <c r="D879" s="3">
        <v>4</v>
      </c>
      <c r="J879" s="3">
        <v>1</v>
      </c>
      <c r="N879" s="3">
        <v>55</v>
      </c>
      <c r="O879" s="3" t="s">
        <v>23</v>
      </c>
      <c r="P879" s="3">
        <v>55</v>
      </c>
      <c r="Q879" s="3" t="s">
        <v>5</v>
      </c>
      <c r="R879" s="3">
        <v>25</v>
      </c>
      <c r="S879" s="9">
        <v>8.33</v>
      </c>
      <c r="T879" s="11">
        <v>31.62</v>
      </c>
      <c r="U879" s="13">
        <v>3.813333392143246</v>
      </c>
    </row>
    <row r="880" spans="1:21" x14ac:dyDescent="0.25">
      <c r="A880" s="3" t="s">
        <v>39</v>
      </c>
      <c r="B880" s="3" t="s">
        <v>95</v>
      </c>
      <c r="C880" s="3" t="s">
        <v>19</v>
      </c>
      <c r="D880" s="3">
        <v>4</v>
      </c>
      <c r="J880" s="3">
        <v>1</v>
      </c>
      <c r="N880" s="3">
        <v>53</v>
      </c>
      <c r="O880" s="3" t="s">
        <v>27</v>
      </c>
      <c r="P880" s="3">
        <v>53</v>
      </c>
      <c r="Q880" s="3" t="s">
        <v>5</v>
      </c>
      <c r="R880" s="3">
        <v>25</v>
      </c>
      <c r="S880" s="9">
        <v>4.43</v>
      </c>
      <c r="T880" s="11">
        <v>14.7</v>
      </c>
      <c r="U880" s="13">
        <v>4.333333462476725</v>
      </c>
    </row>
    <row r="881" spans="1:21" x14ac:dyDescent="0.25">
      <c r="A881" s="3" t="s">
        <v>39</v>
      </c>
      <c r="B881" s="3" t="s">
        <v>95</v>
      </c>
      <c r="C881" s="3" t="s">
        <v>19</v>
      </c>
      <c r="D881" s="3">
        <v>4</v>
      </c>
      <c r="J881" s="3">
        <v>1</v>
      </c>
      <c r="N881" s="3">
        <v>60</v>
      </c>
      <c r="O881" s="3" t="s">
        <v>32</v>
      </c>
      <c r="P881" s="3">
        <v>60</v>
      </c>
      <c r="Q881" s="3" t="s">
        <v>5</v>
      </c>
      <c r="R881" s="3">
        <v>25</v>
      </c>
      <c r="S881" s="9">
        <v>8.25</v>
      </c>
      <c r="T881" s="11">
        <v>31.62</v>
      </c>
      <c r="U881" s="13">
        <v>8.2333335876464808</v>
      </c>
    </row>
    <row r="882" spans="1:21" x14ac:dyDescent="0.25">
      <c r="A882" s="3" t="s">
        <v>39</v>
      </c>
      <c r="B882" s="3" t="s">
        <v>95</v>
      </c>
      <c r="C882" s="3" t="s">
        <v>24</v>
      </c>
      <c r="D882" s="3">
        <v>1</v>
      </c>
      <c r="J882" s="3">
        <v>1</v>
      </c>
      <c r="N882" s="3">
        <v>53</v>
      </c>
      <c r="O882" s="3" t="s">
        <v>27</v>
      </c>
      <c r="P882" s="3">
        <v>53</v>
      </c>
      <c r="Q882" s="3" t="s">
        <v>5</v>
      </c>
      <c r="R882" s="3">
        <v>25</v>
      </c>
      <c r="S882" s="9">
        <v>2.4099999999999997</v>
      </c>
      <c r="T882" s="11">
        <v>1</v>
      </c>
      <c r="U882" s="13">
        <v>7.5</v>
      </c>
    </row>
    <row r="883" spans="1:21" x14ac:dyDescent="0.25">
      <c r="A883" s="3" t="s">
        <v>39</v>
      </c>
      <c r="B883" s="3" t="s">
        <v>95</v>
      </c>
      <c r="C883" s="3" t="s">
        <v>18</v>
      </c>
      <c r="D883" s="3">
        <v>2</v>
      </c>
      <c r="J883" s="3">
        <v>1</v>
      </c>
      <c r="N883" s="3">
        <v>53</v>
      </c>
      <c r="O883" s="3" t="s">
        <v>27</v>
      </c>
      <c r="P883" s="3">
        <v>53</v>
      </c>
      <c r="Q883" s="3" t="s">
        <v>5</v>
      </c>
      <c r="R883" s="3">
        <v>25</v>
      </c>
      <c r="S883" s="9">
        <v>11.85</v>
      </c>
      <c r="T883" s="11">
        <v>5.2</v>
      </c>
      <c r="U883" s="13">
        <v>2</v>
      </c>
    </row>
    <row r="884" spans="1:21" x14ac:dyDescent="0.25">
      <c r="A884" s="3" t="s">
        <v>39</v>
      </c>
      <c r="B884" s="3" t="s">
        <v>95</v>
      </c>
      <c r="C884" s="3" t="s">
        <v>18</v>
      </c>
      <c r="D884" s="3">
        <v>2</v>
      </c>
      <c r="J884" s="3">
        <v>1</v>
      </c>
      <c r="N884" s="3">
        <v>53</v>
      </c>
      <c r="O884" s="3" t="s">
        <v>27</v>
      </c>
      <c r="P884" s="3">
        <v>53</v>
      </c>
      <c r="Q884" s="3" t="s">
        <v>5</v>
      </c>
      <c r="R884" s="3">
        <v>25</v>
      </c>
      <c r="S884" s="9">
        <v>9</v>
      </c>
      <c r="T884" s="11">
        <v>8</v>
      </c>
      <c r="U884" s="13">
        <v>4.5766665935516357</v>
      </c>
    </row>
    <row r="885" spans="1:21" x14ac:dyDescent="0.25">
      <c r="A885" s="3" t="s">
        <v>39</v>
      </c>
      <c r="B885" s="3" t="s">
        <v>95</v>
      </c>
      <c r="C885" s="3" t="s">
        <v>16</v>
      </c>
      <c r="D885" s="3">
        <v>3</v>
      </c>
      <c r="J885" s="3">
        <v>1</v>
      </c>
      <c r="N885" s="3">
        <v>55</v>
      </c>
      <c r="O885" s="3" t="s">
        <v>23</v>
      </c>
      <c r="P885" s="3">
        <v>55</v>
      </c>
      <c r="Q885" s="3" t="s">
        <v>5</v>
      </c>
      <c r="R885" s="3">
        <v>25</v>
      </c>
      <c r="S885" s="9">
        <v>5.84</v>
      </c>
      <c r="T885" s="11">
        <v>5.2</v>
      </c>
      <c r="U885" s="13">
        <v>3.5</v>
      </c>
    </row>
    <row r="886" spans="1:21" x14ac:dyDescent="0.25">
      <c r="A886" s="3" t="s">
        <v>39</v>
      </c>
      <c r="B886" s="3" t="s">
        <v>95</v>
      </c>
      <c r="C886" s="3" t="s">
        <v>18</v>
      </c>
      <c r="D886" s="3">
        <v>2</v>
      </c>
      <c r="J886" s="3">
        <v>1</v>
      </c>
      <c r="N886" s="3">
        <v>55</v>
      </c>
      <c r="O886" s="3" t="s">
        <v>23</v>
      </c>
      <c r="P886" s="3">
        <v>55</v>
      </c>
      <c r="Q886" s="3" t="s">
        <v>5</v>
      </c>
      <c r="R886" s="3">
        <v>25</v>
      </c>
      <c r="S886" s="9">
        <v>2.2199999999999998</v>
      </c>
      <c r="T886" s="11">
        <v>0</v>
      </c>
      <c r="U886" s="13">
        <v>2</v>
      </c>
    </row>
    <row r="887" spans="1:21" x14ac:dyDescent="0.25">
      <c r="A887" s="3" t="s">
        <v>39</v>
      </c>
      <c r="B887" s="3" t="s">
        <v>95</v>
      </c>
      <c r="C887" s="3" t="s">
        <v>16</v>
      </c>
      <c r="D887" s="3">
        <v>3</v>
      </c>
      <c r="J887" s="3">
        <v>1</v>
      </c>
      <c r="N887" s="3">
        <v>55</v>
      </c>
      <c r="O887" s="3" t="s">
        <v>23</v>
      </c>
      <c r="P887" s="3">
        <v>55</v>
      </c>
      <c r="Q887" s="3" t="s">
        <v>5</v>
      </c>
      <c r="R887" s="3">
        <v>25</v>
      </c>
      <c r="S887" s="9">
        <v>5.6899999999999995</v>
      </c>
      <c r="T887" s="11">
        <v>11.18</v>
      </c>
      <c r="U887" s="13">
        <v>6.4000000059604645</v>
      </c>
    </row>
    <row r="888" spans="1:21" x14ac:dyDescent="0.25">
      <c r="A888" s="3" t="s">
        <v>39</v>
      </c>
      <c r="B888" s="3" t="s">
        <v>95</v>
      </c>
      <c r="C888" s="3" t="s">
        <v>24</v>
      </c>
      <c r="D888" s="3">
        <v>1</v>
      </c>
      <c r="J888" s="3">
        <v>0.96</v>
      </c>
      <c r="N888" s="3">
        <v>56</v>
      </c>
      <c r="O888" s="3" t="s">
        <v>22</v>
      </c>
      <c r="P888" s="3">
        <v>56</v>
      </c>
      <c r="Q888" s="3" t="s">
        <v>5</v>
      </c>
      <c r="R888" s="3">
        <v>25</v>
      </c>
      <c r="S888" s="9">
        <v>3.28</v>
      </c>
      <c r="T888" s="11">
        <v>2.83</v>
      </c>
      <c r="U888" s="13">
        <v>0.66666668653488204</v>
      </c>
    </row>
    <row r="889" spans="1:21" x14ac:dyDescent="0.25">
      <c r="A889" s="3" t="s">
        <v>39</v>
      </c>
      <c r="B889" s="3" t="s">
        <v>95</v>
      </c>
      <c r="C889" s="3" t="s">
        <v>16</v>
      </c>
      <c r="D889" s="3">
        <v>3</v>
      </c>
      <c r="J889" s="3">
        <v>1</v>
      </c>
      <c r="N889" s="3">
        <v>55</v>
      </c>
      <c r="O889" s="3" t="s">
        <v>23</v>
      </c>
      <c r="P889" s="3">
        <v>55</v>
      </c>
      <c r="Q889" s="3" t="s">
        <v>5</v>
      </c>
      <c r="R889" s="3">
        <v>25</v>
      </c>
      <c r="S889" s="9">
        <v>7.7799999999999994</v>
      </c>
      <c r="T889" s="11">
        <v>5.2</v>
      </c>
      <c r="U889" s="13">
        <v>0.82999998331069902</v>
      </c>
    </row>
    <row r="890" spans="1:21" x14ac:dyDescent="0.25">
      <c r="A890" s="3" t="s">
        <v>39</v>
      </c>
      <c r="B890" s="3" t="s">
        <v>95</v>
      </c>
      <c r="C890" s="3" t="s">
        <v>16</v>
      </c>
      <c r="D890" s="3">
        <v>3</v>
      </c>
      <c r="J890" s="3">
        <v>1</v>
      </c>
      <c r="N890" s="3">
        <v>58</v>
      </c>
      <c r="O890" s="3" t="s">
        <v>31</v>
      </c>
      <c r="P890" s="3">
        <v>58</v>
      </c>
      <c r="Q890" s="3" t="s">
        <v>5</v>
      </c>
      <c r="R890" s="3">
        <v>25</v>
      </c>
      <c r="S890" s="9">
        <v>2.1800000000000002</v>
      </c>
      <c r="T890" s="11">
        <v>8</v>
      </c>
      <c r="U890" s="13">
        <v>1.5</v>
      </c>
    </row>
    <row r="891" spans="1:21" x14ac:dyDescent="0.25">
      <c r="A891" s="3" t="s">
        <v>39</v>
      </c>
      <c r="B891" s="3" t="s">
        <v>95</v>
      </c>
      <c r="C891" s="3" t="s">
        <v>16</v>
      </c>
      <c r="D891" s="3">
        <v>3</v>
      </c>
      <c r="J891" s="3">
        <v>1</v>
      </c>
      <c r="N891" s="3">
        <v>58</v>
      </c>
      <c r="O891" s="3" t="s">
        <v>31</v>
      </c>
      <c r="P891" s="3">
        <v>58</v>
      </c>
      <c r="Q891" s="3" t="s">
        <v>5</v>
      </c>
      <c r="R891" s="3">
        <v>25</v>
      </c>
      <c r="S891" s="9">
        <v>10.76</v>
      </c>
      <c r="T891" s="11">
        <v>18.52</v>
      </c>
      <c r="U891" s="13">
        <v>1.9099999666214</v>
      </c>
    </row>
    <row r="892" spans="1:21" x14ac:dyDescent="0.25">
      <c r="A892" s="3" t="s">
        <v>39</v>
      </c>
      <c r="B892" s="3" t="s">
        <v>95</v>
      </c>
      <c r="C892" s="3" t="s">
        <v>19</v>
      </c>
      <c r="D892" s="3">
        <v>4</v>
      </c>
      <c r="E892" s="3">
        <v>1</v>
      </c>
      <c r="J892" s="3">
        <v>1</v>
      </c>
      <c r="N892" s="3">
        <v>56</v>
      </c>
      <c r="O892" s="3" t="s">
        <v>22</v>
      </c>
      <c r="P892" s="3">
        <v>56</v>
      </c>
      <c r="Q892" s="3" t="s">
        <v>5</v>
      </c>
      <c r="R892" s="3">
        <v>25</v>
      </c>
      <c r="S892" s="9">
        <v>4.43</v>
      </c>
      <c r="T892" s="11">
        <v>18.52</v>
      </c>
      <c r="U892" s="13">
        <v>1.5</v>
      </c>
    </row>
    <row r="893" spans="1:21" x14ac:dyDescent="0.25">
      <c r="A893" s="3" t="s">
        <v>39</v>
      </c>
      <c r="B893" s="3" t="s">
        <v>95</v>
      </c>
      <c r="C893" s="3" t="s">
        <v>24</v>
      </c>
      <c r="D893" s="3">
        <v>1</v>
      </c>
      <c r="J893" s="3">
        <v>1</v>
      </c>
      <c r="N893" s="3">
        <v>58</v>
      </c>
      <c r="O893" s="3" t="s">
        <v>31</v>
      </c>
      <c r="P893" s="3">
        <v>58</v>
      </c>
      <c r="Q893" s="3" t="s">
        <v>5</v>
      </c>
      <c r="R893" s="3">
        <v>25</v>
      </c>
      <c r="S893" s="9">
        <v>11.1</v>
      </c>
      <c r="T893" s="11">
        <v>14.7</v>
      </c>
      <c r="U893" s="13">
        <v>5.2266667783260363</v>
      </c>
    </row>
    <row r="894" spans="1:21" x14ac:dyDescent="0.25">
      <c r="A894" s="3" t="s">
        <v>39</v>
      </c>
      <c r="B894" s="3" t="s">
        <v>95</v>
      </c>
      <c r="C894" s="3" t="s">
        <v>19</v>
      </c>
      <c r="D894" s="3">
        <v>4</v>
      </c>
      <c r="J894" s="3">
        <v>1</v>
      </c>
      <c r="N894" s="3">
        <v>56</v>
      </c>
      <c r="O894" s="3" t="s">
        <v>22</v>
      </c>
      <c r="P894" s="3">
        <v>56</v>
      </c>
      <c r="Q894" s="3" t="s">
        <v>5</v>
      </c>
      <c r="R894" s="3">
        <v>25</v>
      </c>
      <c r="S894" s="9">
        <v>3.5399999999999996</v>
      </c>
      <c r="T894" s="11">
        <v>18.52</v>
      </c>
      <c r="U894" s="13">
        <v>6.5</v>
      </c>
    </row>
    <row r="895" spans="1:21" x14ac:dyDescent="0.25">
      <c r="A895" s="3" t="s">
        <v>39</v>
      </c>
      <c r="B895" s="3" t="s">
        <v>95</v>
      </c>
      <c r="C895" s="3" t="s">
        <v>16</v>
      </c>
      <c r="D895" s="3">
        <v>3</v>
      </c>
      <c r="J895" s="3">
        <v>1</v>
      </c>
      <c r="N895" s="3">
        <v>60</v>
      </c>
      <c r="O895" s="3" t="s">
        <v>32</v>
      </c>
      <c r="P895" s="3">
        <v>60</v>
      </c>
      <c r="Q895" s="3" t="s">
        <v>5</v>
      </c>
      <c r="R895" s="3">
        <v>25</v>
      </c>
      <c r="S895" s="9">
        <v>4.21</v>
      </c>
      <c r="T895" s="11">
        <v>5.2</v>
      </c>
      <c r="U895" s="13">
        <v>0.5</v>
      </c>
    </row>
    <row r="896" spans="1:21" x14ac:dyDescent="0.25">
      <c r="A896" s="3" t="s">
        <v>39</v>
      </c>
      <c r="B896" s="3" t="s">
        <v>95</v>
      </c>
      <c r="C896" s="3" t="s">
        <v>18</v>
      </c>
      <c r="D896" s="3">
        <v>2</v>
      </c>
      <c r="J896" s="3">
        <v>1</v>
      </c>
      <c r="N896" s="3">
        <v>53</v>
      </c>
      <c r="O896" s="3" t="s">
        <v>27</v>
      </c>
      <c r="P896" s="3">
        <v>53</v>
      </c>
      <c r="Q896" s="3" t="s">
        <v>5</v>
      </c>
      <c r="R896" s="3">
        <v>25</v>
      </c>
      <c r="S896" s="9">
        <v>6.59</v>
      </c>
      <c r="T896" s="11">
        <v>8</v>
      </c>
      <c r="U896" s="13">
        <v>1</v>
      </c>
    </row>
    <row r="897" spans="1:21" x14ac:dyDescent="0.25">
      <c r="A897" s="3" t="s">
        <v>39</v>
      </c>
      <c r="B897" s="3" t="s">
        <v>95</v>
      </c>
      <c r="C897" s="3" t="s">
        <v>16</v>
      </c>
      <c r="D897" s="3">
        <v>3</v>
      </c>
      <c r="J897" s="3">
        <v>1</v>
      </c>
      <c r="N897" s="3">
        <v>55</v>
      </c>
      <c r="O897" s="3" t="s">
        <v>23</v>
      </c>
      <c r="P897" s="3">
        <v>55</v>
      </c>
      <c r="Q897" s="3" t="s">
        <v>5</v>
      </c>
      <c r="R897" s="3">
        <v>25</v>
      </c>
      <c r="S897" s="9">
        <v>2.3499999999999996</v>
      </c>
      <c r="T897" s="11">
        <v>2.83</v>
      </c>
      <c r="U897" s="13">
        <v>0</v>
      </c>
    </row>
    <row r="898" spans="1:21" x14ac:dyDescent="0.25">
      <c r="A898" s="3" t="s">
        <v>39</v>
      </c>
      <c r="B898" s="3" t="s">
        <v>95</v>
      </c>
      <c r="C898" s="3" t="s">
        <v>18</v>
      </c>
      <c r="D898" s="3">
        <v>2</v>
      </c>
      <c r="J898" s="3">
        <v>1</v>
      </c>
      <c r="N898" s="3">
        <v>55</v>
      </c>
      <c r="O898" s="3" t="s">
        <v>23</v>
      </c>
      <c r="P898" s="3">
        <v>55</v>
      </c>
      <c r="Q898" s="3" t="s">
        <v>5</v>
      </c>
      <c r="R898" s="3">
        <v>25</v>
      </c>
      <c r="S898" s="9">
        <v>1</v>
      </c>
      <c r="T898" s="11">
        <v>0</v>
      </c>
      <c r="U898" s="13">
        <v>0</v>
      </c>
    </row>
    <row r="899" spans="1:21" x14ac:dyDescent="0.25">
      <c r="A899" s="3" t="s">
        <v>39</v>
      </c>
      <c r="B899" s="3" t="s">
        <v>95</v>
      </c>
      <c r="C899" s="3" t="s">
        <v>19</v>
      </c>
      <c r="D899" s="3">
        <v>4</v>
      </c>
      <c r="E899" s="3">
        <v>1</v>
      </c>
      <c r="J899" s="3">
        <v>1</v>
      </c>
      <c r="N899" s="3">
        <v>60</v>
      </c>
      <c r="O899" s="3" t="s">
        <v>32</v>
      </c>
      <c r="P899" s="3">
        <v>60</v>
      </c>
      <c r="Q899" s="3" t="s">
        <v>5</v>
      </c>
      <c r="R899" s="3">
        <v>25</v>
      </c>
      <c r="S899" s="9">
        <v>4.6500000000000004</v>
      </c>
      <c r="T899" s="11">
        <v>8</v>
      </c>
      <c r="U899" s="13">
        <v>2.6600000262260441</v>
      </c>
    </row>
    <row r="900" spans="1:21" x14ac:dyDescent="0.25">
      <c r="A900" s="3" t="s">
        <v>39</v>
      </c>
      <c r="B900" s="3" t="s">
        <v>95</v>
      </c>
      <c r="C900" s="3" t="s">
        <v>19</v>
      </c>
      <c r="D900" s="3">
        <v>4</v>
      </c>
      <c r="J900" s="3">
        <v>1</v>
      </c>
      <c r="N900" s="3">
        <v>55</v>
      </c>
      <c r="O900" s="3" t="s">
        <v>23</v>
      </c>
      <c r="P900" s="3">
        <v>55</v>
      </c>
      <c r="Q900" s="3" t="s">
        <v>5</v>
      </c>
      <c r="R900" s="3">
        <v>25</v>
      </c>
      <c r="S900" s="9">
        <v>1</v>
      </c>
      <c r="T900" s="11">
        <v>11.18</v>
      </c>
      <c r="U900" s="13">
        <v>2.75</v>
      </c>
    </row>
    <row r="901" spans="1:21" x14ac:dyDescent="0.25">
      <c r="A901" s="3" t="s">
        <v>39</v>
      </c>
      <c r="B901" s="3" t="s">
        <v>95</v>
      </c>
      <c r="C901" s="3" t="s">
        <v>16</v>
      </c>
      <c r="D901" s="3">
        <v>3</v>
      </c>
      <c r="J901" s="3">
        <v>1</v>
      </c>
      <c r="N901" s="3">
        <v>55</v>
      </c>
      <c r="O901" s="3" t="s">
        <v>23</v>
      </c>
      <c r="P901" s="3">
        <v>55</v>
      </c>
      <c r="Q901" s="3" t="s">
        <v>5</v>
      </c>
      <c r="R901" s="3">
        <v>25</v>
      </c>
      <c r="S901" s="9">
        <v>1.8</v>
      </c>
      <c r="T901" s="11">
        <v>1</v>
      </c>
      <c r="U901" s="13">
        <v>0</v>
      </c>
    </row>
    <row r="902" spans="1:21" x14ac:dyDescent="0.25">
      <c r="A902" s="3" t="s">
        <v>39</v>
      </c>
      <c r="B902" s="3" t="s">
        <v>95</v>
      </c>
      <c r="C902" s="3" t="s">
        <v>18</v>
      </c>
      <c r="D902" s="3">
        <v>2</v>
      </c>
      <c r="J902" s="3">
        <v>1</v>
      </c>
      <c r="N902" s="3">
        <v>56</v>
      </c>
      <c r="O902" s="3" t="s">
        <v>22</v>
      </c>
      <c r="P902" s="3">
        <v>56</v>
      </c>
      <c r="Q902" s="3" t="s">
        <v>5</v>
      </c>
      <c r="R902" s="3">
        <v>25</v>
      </c>
      <c r="S902" s="9">
        <v>3.1399999999999997</v>
      </c>
      <c r="T902" s="11">
        <v>0</v>
      </c>
      <c r="U902" s="13">
        <v>0</v>
      </c>
    </row>
    <row r="903" spans="1:21" x14ac:dyDescent="0.25">
      <c r="A903" s="3" t="s">
        <v>39</v>
      </c>
      <c r="B903" s="3" t="s">
        <v>95</v>
      </c>
      <c r="C903" s="3" t="s">
        <v>18</v>
      </c>
      <c r="D903" s="3">
        <v>2</v>
      </c>
      <c r="J903" s="3">
        <v>0.77</v>
      </c>
      <c r="N903" s="3">
        <v>55</v>
      </c>
      <c r="O903" s="3" t="s">
        <v>23</v>
      </c>
      <c r="P903" s="3">
        <v>55</v>
      </c>
      <c r="Q903" s="3" t="s">
        <v>5</v>
      </c>
      <c r="R903" s="3">
        <v>25</v>
      </c>
      <c r="S903" s="9">
        <v>1.59</v>
      </c>
      <c r="T903" s="11">
        <v>8</v>
      </c>
      <c r="U903" s="13">
        <v>0</v>
      </c>
    </row>
    <row r="904" spans="1:21" x14ac:dyDescent="0.25">
      <c r="A904" s="3" t="s">
        <v>39</v>
      </c>
      <c r="B904" s="3" t="s">
        <v>95</v>
      </c>
      <c r="C904" s="3" t="s">
        <v>18</v>
      </c>
      <c r="D904" s="3">
        <v>2</v>
      </c>
      <c r="J904" s="3">
        <v>1</v>
      </c>
      <c r="N904" s="3">
        <v>56</v>
      </c>
      <c r="O904" s="3" t="s">
        <v>22</v>
      </c>
      <c r="P904" s="3">
        <v>56</v>
      </c>
      <c r="Q904" s="3" t="s">
        <v>5</v>
      </c>
      <c r="R904" s="3">
        <v>25</v>
      </c>
      <c r="S904" s="9">
        <v>2.21</v>
      </c>
      <c r="T904" s="11">
        <v>1</v>
      </c>
      <c r="U904" s="13">
        <v>1.33000004291534</v>
      </c>
    </row>
    <row r="905" spans="1:21" x14ac:dyDescent="0.25">
      <c r="A905" s="3" t="s">
        <v>39</v>
      </c>
      <c r="B905" s="3" t="s">
        <v>95</v>
      </c>
      <c r="C905" s="3" t="s">
        <v>19</v>
      </c>
      <c r="D905" s="3">
        <v>4</v>
      </c>
      <c r="E905" s="3">
        <v>1</v>
      </c>
      <c r="J905" s="3">
        <v>1</v>
      </c>
      <c r="N905" s="3">
        <v>56</v>
      </c>
      <c r="O905" s="3" t="s">
        <v>22</v>
      </c>
      <c r="P905" s="3">
        <v>56</v>
      </c>
      <c r="Q905" s="3" t="s">
        <v>5</v>
      </c>
      <c r="R905" s="3">
        <v>25</v>
      </c>
      <c r="S905" s="9">
        <v>2.3699999999999997</v>
      </c>
      <c r="T905" s="11">
        <v>14.7</v>
      </c>
      <c r="U905" s="13">
        <v>2.5</v>
      </c>
    </row>
    <row r="906" spans="1:21" x14ac:dyDescent="0.25">
      <c r="A906" s="3" t="s">
        <v>39</v>
      </c>
      <c r="B906" s="3" t="s">
        <v>95</v>
      </c>
      <c r="C906" s="3" t="s">
        <v>16</v>
      </c>
      <c r="D906" s="3">
        <v>3</v>
      </c>
      <c r="J906" s="3">
        <v>0.62</v>
      </c>
      <c r="N906" s="3">
        <v>55</v>
      </c>
      <c r="O906" s="3" t="s">
        <v>23</v>
      </c>
      <c r="P906" s="3">
        <v>55</v>
      </c>
      <c r="Q906" s="3" t="s">
        <v>5</v>
      </c>
      <c r="R906" s="3">
        <v>25</v>
      </c>
      <c r="S906" s="9">
        <v>2.5199999999999996</v>
      </c>
      <c r="T906" s="11">
        <v>14.7</v>
      </c>
      <c r="U906" s="13">
        <v>0.5</v>
      </c>
    </row>
    <row r="907" spans="1:21" x14ac:dyDescent="0.25">
      <c r="A907" s="3" t="s">
        <v>39</v>
      </c>
      <c r="B907" s="3" t="s">
        <v>95</v>
      </c>
      <c r="C907" s="3" t="s">
        <v>16</v>
      </c>
      <c r="D907" s="3">
        <v>3</v>
      </c>
      <c r="J907" s="3">
        <v>1</v>
      </c>
      <c r="N907" s="3">
        <v>57</v>
      </c>
      <c r="O907" s="3" t="s">
        <v>30</v>
      </c>
      <c r="P907" s="3">
        <v>57</v>
      </c>
      <c r="Q907" s="3" t="s">
        <v>5</v>
      </c>
      <c r="R907" s="3">
        <v>25</v>
      </c>
      <c r="S907" s="9">
        <v>5.41</v>
      </c>
      <c r="T907" s="11">
        <v>11.18</v>
      </c>
      <c r="U907" s="13">
        <v>2.6666667461395201</v>
      </c>
    </row>
    <row r="908" spans="1:21" x14ac:dyDescent="0.25">
      <c r="A908" s="3" t="s">
        <v>39</v>
      </c>
      <c r="B908" s="3" t="s">
        <v>95</v>
      </c>
      <c r="C908" s="3" t="s">
        <v>19</v>
      </c>
      <c r="D908" s="3">
        <v>4</v>
      </c>
      <c r="E908" s="3">
        <v>1</v>
      </c>
      <c r="J908" s="3">
        <v>1</v>
      </c>
      <c r="N908" s="3">
        <v>60</v>
      </c>
      <c r="O908" s="3" t="s">
        <v>32</v>
      </c>
      <c r="P908" s="3">
        <v>60</v>
      </c>
      <c r="Q908" s="3" t="s">
        <v>5</v>
      </c>
      <c r="R908" s="3">
        <v>25</v>
      </c>
      <c r="S908" s="9">
        <v>9.98</v>
      </c>
      <c r="T908" s="11">
        <v>27</v>
      </c>
      <c r="U908" s="13">
        <v>5.3333335220813831</v>
      </c>
    </row>
    <row r="909" spans="1:21" x14ac:dyDescent="0.25">
      <c r="A909" s="3" t="s">
        <v>39</v>
      </c>
      <c r="B909" s="3" t="s">
        <v>95</v>
      </c>
      <c r="C909" s="3" t="s">
        <v>16</v>
      </c>
      <c r="D909" s="3">
        <v>3</v>
      </c>
      <c r="J909" s="3">
        <v>0.5</v>
      </c>
      <c r="N909" s="3">
        <v>57</v>
      </c>
      <c r="O909" s="3" t="s">
        <v>30</v>
      </c>
      <c r="P909" s="3">
        <v>57</v>
      </c>
      <c r="Q909" s="3" t="s">
        <v>5</v>
      </c>
      <c r="R909" s="3">
        <v>25</v>
      </c>
      <c r="S909" s="9">
        <v>6.7</v>
      </c>
      <c r="T909" s="11">
        <v>11.18</v>
      </c>
      <c r="U909" s="13">
        <v>1.0000000298023231</v>
      </c>
    </row>
    <row r="910" spans="1:21" x14ac:dyDescent="0.25">
      <c r="A910" s="3" t="s">
        <v>39</v>
      </c>
      <c r="B910" s="3" t="s">
        <v>95</v>
      </c>
      <c r="C910" s="3" t="s">
        <v>18</v>
      </c>
      <c r="D910" s="3">
        <v>2</v>
      </c>
      <c r="J910" s="3">
        <v>1</v>
      </c>
      <c r="N910" s="3">
        <v>57</v>
      </c>
      <c r="O910" s="3" t="s">
        <v>30</v>
      </c>
      <c r="P910" s="3">
        <v>57</v>
      </c>
      <c r="Q910" s="3" t="s">
        <v>5</v>
      </c>
      <c r="R910" s="3">
        <v>25</v>
      </c>
      <c r="S910" s="9">
        <v>6.55</v>
      </c>
      <c r="T910" s="11">
        <v>5.2</v>
      </c>
      <c r="U910" s="13">
        <v>1.5</v>
      </c>
    </row>
    <row r="911" spans="1:21" x14ac:dyDescent="0.25">
      <c r="A911" s="3" t="s">
        <v>39</v>
      </c>
      <c r="B911" s="3" t="s">
        <v>95</v>
      </c>
      <c r="C911" s="3" t="s">
        <v>18</v>
      </c>
      <c r="D911" s="3">
        <v>2</v>
      </c>
      <c r="J911" s="3">
        <v>0.94</v>
      </c>
      <c r="N911" s="3">
        <v>55</v>
      </c>
      <c r="O911" s="3" t="s">
        <v>23</v>
      </c>
      <c r="P911" s="3">
        <v>55</v>
      </c>
      <c r="Q911" s="3" t="s">
        <v>5</v>
      </c>
      <c r="R911" s="3">
        <v>25</v>
      </c>
      <c r="S911" s="9">
        <v>13.45</v>
      </c>
      <c r="T911" s="11">
        <v>8</v>
      </c>
      <c r="U911" s="13">
        <v>7.8300000429153398</v>
      </c>
    </row>
    <row r="912" spans="1:21" x14ac:dyDescent="0.25">
      <c r="A912" s="3" t="s">
        <v>39</v>
      </c>
      <c r="B912" s="3" t="s">
        <v>95</v>
      </c>
      <c r="C912" s="3" t="s">
        <v>16</v>
      </c>
      <c r="D912" s="3">
        <v>3</v>
      </c>
      <c r="J912" s="3">
        <v>1</v>
      </c>
      <c r="N912" s="3">
        <v>57</v>
      </c>
      <c r="O912" s="3" t="s">
        <v>30</v>
      </c>
      <c r="P912" s="3">
        <v>57</v>
      </c>
      <c r="Q912" s="3" t="s">
        <v>5</v>
      </c>
      <c r="R912" s="3">
        <v>25</v>
      </c>
      <c r="S912" s="9">
        <v>4.0999999999999996</v>
      </c>
      <c r="T912" s="11">
        <v>18.52</v>
      </c>
      <c r="U912" s="13">
        <v>2</v>
      </c>
    </row>
    <row r="913" spans="1:21" x14ac:dyDescent="0.25">
      <c r="A913" s="3" t="s">
        <v>39</v>
      </c>
      <c r="B913" s="3" t="s">
        <v>95</v>
      </c>
      <c r="C913" s="3" t="s">
        <v>16</v>
      </c>
      <c r="D913" s="3">
        <v>3</v>
      </c>
      <c r="J913" s="3">
        <v>1</v>
      </c>
      <c r="N913" s="3">
        <v>59</v>
      </c>
      <c r="O913" s="3" t="s">
        <v>29</v>
      </c>
      <c r="P913" s="3">
        <v>59</v>
      </c>
      <c r="Q913" s="3" t="s">
        <v>5</v>
      </c>
      <c r="R913" s="3">
        <v>25</v>
      </c>
      <c r="S913" s="9">
        <v>4.1099999999999994</v>
      </c>
      <c r="T913" s="11">
        <v>14.7</v>
      </c>
      <c r="U913" s="13">
        <v>0</v>
      </c>
    </row>
    <row r="914" spans="1:21" x14ac:dyDescent="0.25">
      <c r="A914" s="3" t="s">
        <v>39</v>
      </c>
      <c r="B914" s="3" t="s">
        <v>95</v>
      </c>
      <c r="C914" s="3" t="s">
        <v>16</v>
      </c>
      <c r="D914" s="3">
        <v>3</v>
      </c>
      <c r="J914" s="3">
        <v>1</v>
      </c>
      <c r="N914" s="3">
        <v>56</v>
      </c>
      <c r="O914" s="3" t="s">
        <v>22</v>
      </c>
      <c r="P914" s="3">
        <v>56</v>
      </c>
      <c r="Q914" s="3" t="s">
        <v>5</v>
      </c>
      <c r="R914" s="3">
        <v>25</v>
      </c>
      <c r="S914" s="9">
        <v>4.1899999999999995</v>
      </c>
      <c r="T914" s="11">
        <v>2.83</v>
      </c>
      <c r="U914" s="13">
        <v>0.66666668653488204</v>
      </c>
    </row>
    <row r="915" spans="1:21" x14ac:dyDescent="0.25">
      <c r="A915" s="3" t="s">
        <v>39</v>
      </c>
      <c r="B915" s="3" t="s">
        <v>95</v>
      </c>
      <c r="C915" s="3" t="s">
        <v>19</v>
      </c>
      <c r="D915" s="3">
        <v>4</v>
      </c>
      <c r="E915" s="3">
        <v>1</v>
      </c>
      <c r="J915" s="3">
        <v>1</v>
      </c>
      <c r="N915" s="3">
        <v>55</v>
      </c>
      <c r="O915" s="3" t="s">
        <v>23</v>
      </c>
      <c r="P915" s="3">
        <v>55</v>
      </c>
      <c r="Q915" s="3" t="s">
        <v>5</v>
      </c>
      <c r="R915" s="3">
        <v>25</v>
      </c>
      <c r="S915" s="9">
        <v>8.2200000000000006</v>
      </c>
      <c r="T915" s="11">
        <v>11.18</v>
      </c>
      <c r="U915" s="13">
        <v>1.5</v>
      </c>
    </row>
    <row r="916" spans="1:21" x14ac:dyDescent="0.25">
      <c r="A916" s="3" t="s">
        <v>39</v>
      </c>
      <c r="B916" s="3" t="s">
        <v>95</v>
      </c>
      <c r="C916" s="3" t="s">
        <v>16</v>
      </c>
      <c r="D916" s="3">
        <v>3</v>
      </c>
      <c r="J916" s="3">
        <v>0.8</v>
      </c>
      <c r="N916" s="3">
        <v>55</v>
      </c>
      <c r="O916" s="3" t="s">
        <v>23</v>
      </c>
      <c r="P916" s="3">
        <v>55</v>
      </c>
      <c r="Q916" s="3" t="s">
        <v>5</v>
      </c>
      <c r="R916" s="3">
        <v>25</v>
      </c>
      <c r="S916" s="9">
        <v>4.1899999999999995</v>
      </c>
      <c r="T916" s="11">
        <v>5.2</v>
      </c>
      <c r="U916" s="13">
        <v>2</v>
      </c>
    </row>
    <row r="917" spans="1:21" x14ac:dyDescent="0.25">
      <c r="A917" s="3" t="s">
        <v>39</v>
      </c>
      <c r="B917" s="3" t="s">
        <v>95</v>
      </c>
      <c r="C917" s="3" t="s">
        <v>18</v>
      </c>
      <c r="D917" s="3">
        <v>2</v>
      </c>
      <c r="J917" s="3">
        <v>0.69</v>
      </c>
      <c r="N917" s="3">
        <v>56</v>
      </c>
      <c r="O917" s="3" t="s">
        <v>22</v>
      </c>
      <c r="P917" s="3">
        <v>56</v>
      </c>
      <c r="Q917" s="3" t="s">
        <v>5</v>
      </c>
      <c r="R917" s="3">
        <v>25</v>
      </c>
      <c r="S917" s="9">
        <v>2.1799999999999997</v>
      </c>
      <c r="T917" s="11">
        <v>1</v>
      </c>
      <c r="U917" s="13">
        <v>0.66666668653488204</v>
      </c>
    </row>
    <row r="918" spans="1:21" x14ac:dyDescent="0.25">
      <c r="A918" s="3" t="s">
        <v>39</v>
      </c>
      <c r="B918" s="3" t="s">
        <v>95</v>
      </c>
      <c r="C918" s="3" t="s">
        <v>16</v>
      </c>
      <c r="D918" s="3">
        <v>3</v>
      </c>
      <c r="J918" s="3">
        <v>1</v>
      </c>
      <c r="N918" s="3">
        <v>56</v>
      </c>
      <c r="O918" s="3" t="s">
        <v>22</v>
      </c>
      <c r="P918" s="3">
        <v>56</v>
      </c>
      <c r="Q918" s="3" t="s">
        <v>5</v>
      </c>
      <c r="R918" s="3">
        <v>25</v>
      </c>
      <c r="S918" s="9">
        <v>0.86</v>
      </c>
      <c r="T918" s="11">
        <v>8</v>
      </c>
      <c r="U918" s="13">
        <v>0.33000001311302202</v>
      </c>
    </row>
    <row r="919" spans="1:21" x14ac:dyDescent="0.25">
      <c r="A919" s="3" t="s">
        <v>39</v>
      </c>
      <c r="B919" s="3" t="s">
        <v>95</v>
      </c>
      <c r="C919" s="3" t="s">
        <v>18</v>
      </c>
      <c r="D919" s="3">
        <v>2</v>
      </c>
      <c r="J919" s="3">
        <v>1</v>
      </c>
      <c r="N919" s="3">
        <v>57</v>
      </c>
      <c r="O919" s="3" t="s">
        <v>30</v>
      </c>
      <c r="P919" s="3">
        <v>57</v>
      </c>
      <c r="Q919" s="3" t="s">
        <v>5</v>
      </c>
      <c r="R919" s="3">
        <v>25</v>
      </c>
      <c r="S919" s="9">
        <v>3.21</v>
      </c>
      <c r="T919" s="11">
        <v>8</v>
      </c>
      <c r="U919" s="13">
        <v>1</v>
      </c>
    </row>
    <row r="920" spans="1:21" x14ac:dyDescent="0.25">
      <c r="A920" s="3" t="s">
        <v>39</v>
      </c>
      <c r="B920" s="3" t="s">
        <v>95</v>
      </c>
      <c r="C920" s="3" t="s">
        <v>16</v>
      </c>
      <c r="D920" s="3">
        <v>3</v>
      </c>
      <c r="J920" s="3">
        <v>1</v>
      </c>
      <c r="N920" s="3">
        <v>56</v>
      </c>
      <c r="O920" s="3" t="s">
        <v>22</v>
      </c>
      <c r="P920" s="3">
        <v>56</v>
      </c>
      <c r="Q920" s="3" t="s">
        <v>5</v>
      </c>
      <c r="R920" s="3">
        <v>25</v>
      </c>
      <c r="S920" s="9">
        <v>9.42</v>
      </c>
      <c r="T920" s="11">
        <v>8</v>
      </c>
      <c r="U920" s="13">
        <v>0.66666668653488204</v>
      </c>
    </row>
    <row r="921" spans="1:21" x14ac:dyDescent="0.25">
      <c r="A921" s="3" t="s">
        <v>39</v>
      </c>
      <c r="B921" s="3" t="s">
        <v>95</v>
      </c>
      <c r="C921" s="3" t="s">
        <v>16</v>
      </c>
      <c r="D921" s="3">
        <v>3</v>
      </c>
      <c r="J921" s="3">
        <v>0.25</v>
      </c>
      <c r="N921" s="3">
        <v>56</v>
      </c>
      <c r="O921" s="3" t="s">
        <v>22</v>
      </c>
      <c r="P921" s="3">
        <v>56</v>
      </c>
      <c r="Q921" s="3" t="s">
        <v>5</v>
      </c>
      <c r="R921" s="3">
        <v>25</v>
      </c>
      <c r="S921" s="9">
        <v>6.6099999999999994</v>
      </c>
      <c r="T921" s="11">
        <v>8</v>
      </c>
      <c r="U921" s="13">
        <v>1.3333333730697641</v>
      </c>
    </row>
    <row r="922" spans="1:21" x14ac:dyDescent="0.25">
      <c r="A922" s="3" t="s">
        <v>39</v>
      </c>
      <c r="B922" s="3" t="s">
        <v>95</v>
      </c>
      <c r="C922" s="3" t="s">
        <v>18</v>
      </c>
      <c r="D922" s="3">
        <v>2</v>
      </c>
      <c r="J922" s="3">
        <v>1</v>
      </c>
      <c r="N922" s="3">
        <v>56</v>
      </c>
      <c r="O922" s="3" t="s">
        <v>22</v>
      </c>
      <c r="P922" s="3">
        <v>56</v>
      </c>
      <c r="Q922" s="3" t="s">
        <v>5</v>
      </c>
      <c r="R922" s="3">
        <v>25</v>
      </c>
      <c r="S922" s="9">
        <v>1</v>
      </c>
      <c r="T922" s="11">
        <v>0</v>
      </c>
      <c r="U922" s="13">
        <v>0</v>
      </c>
    </row>
    <row r="923" spans="1:21" x14ac:dyDescent="0.25">
      <c r="A923" s="3" t="s">
        <v>39</v>
      </c>
      <c r="B923" s="3" t="s">
        <v>95</v>
      </c>
      <c r="C923" s="3" t="s">
        <v>19</v>
      </c>
      <c r="D923" s="3">
        <v>4</v>
      </c>
      <c r="E923" s="3">
        <v>1</v>
      </c>
      <c r="J923" s="3">
        <v>1</v>
      </c>
      <c r="N923" s="3">
        <v>60</v>
      </c>
      <c r="O923" s="3" t="s">
        <v>32</v>
      </c>
      <c r="P923" s="3">
        <v>60</v>
      </c>
      <c r="Q923" s="3" t="s">
        <v>5</v>
      </c>
      <c r="R923" s="3">
        <v>25</v>
      </c>
      <c r="S923" s="9">
        <v>1.7</v>
      </c>
      <c r="T923" s="11">
        <v>0</v>
      </c>
      <c r="U923" s="13">
        <v>1.1666666269302359</v>
      </c>
    </row>
    <row r="924" spans="1:21" x14ac:dyDescent="0.25">
      <c r="A924" s="3" t="s">
        <v>39</v>
      </c>
      <c r="B924" s="3" t="s">
        <v>95</v>
      </c>
      <c r="C924" s="3" t="s">
        <v>18</v>
      </c>
      <c r="D924" s="3">
        <v>2</v>
      </c>
      <c r="J924" s="3">
        <v>1</v>
      </c>
      <c r="N924" s="3">
        <v>58</v>
      </c>
      <c r="O924" s="3" t="s">
        <v>31</v>
      </c>
      <c r="P924" s="3">
        <v>58</v>
      </c>
      <c r="Q924" s="3" t="s">
        <v>5</v>
      </c>
      <c r="R924" s="3">
        <v>25</v>
      </c>
      <c r="S924" s="9">
        <v>5.71</v>
      </c>
      <c r="T924" s="11">
        <v>8</v>
      </c>
      <c r="U924" s="13">
        <v>1.8333333730697641</v>
      </c>
    </row>
    <row r="925" spans="1:21" x14ac:dyDescent="0.25">
      <c r="A925" s="3" t="s">
        <v>39</v>
      </c>
      <c r="B925" s="3" t="s">
        <v>95</v>
      </c>
      <c r="C925" s="3" t="s">
        <v>16</v>
      </c>
      <c r="D925" s="3">
        <v>3</v>
      </c>
      <c r="J925" s="3">
        <v>1</v>
      </c>
      <c r="N925" s="3">
        <v>57</v>
      </c>
      <c r="O925" s="3" t="s">
        <v>30</v>
      </c>
      <c r="P925" s="3">
        <v>57</v>
      </c>
      <c r="Q925" s="3" t="s">
        <v>5</v>
      </c>
      <c r="R925" s="3">
        <v>25</v>
      </c>
      <c r="S925" s="9">
        <v>3.59</v>
      </c>
      <c r="T925" s="11">
        <v>2.83</v>
      </c>
      <c r="U925" s="13">
        <v>0.5</v>
      </c>
    </row>
    <row r="926" spans="1:21" x14ac:dyDescent="0.25">
      <c r="A926" s="3" t="s">
        <v>39</v>
      </c>
      <c r="B926" s="3" t="s">
        <v>95</v>
      </c>
      <c r="C926" s="3" t="s">
        <v>18</v>
      </c>
      <c r="D926" s="3">
        <v>2</v>
      </c>
      <c r="J926" s="3">
        <v>1</v>
      </c>
      <c r="N926" s="3">
        <v>60</v>
      </c>
      <c r="O926" s="3" t="s">
        <v>32</v>
      </c>
      <c r="P926" s="3">
        <v>60</v>
      </c>
      <c r="Q926" s="3" t="s">
        <v>5</v>
      </c>
      <c r="R926" s="3">
        <v>25</v>
      </c>
      <c r="S926" s="9">
        <v>1.83</v>
      </c>
      <c r="T926" s="11">
        <v>1</v>
      </c>
      <c r="U926" s="13">
        <v>0</v>
      </c>
    </row>
    <row r="927" spans="1:21" x14ac:dyDescent="0.25">
      <c r="A927" s="3" t="s">
        <v>39</v>
      </c>
      <c r="B927" s="3" t="s">
        <v>95</v>
      </c>
      <c r="C927" s="3" t="s">
        <v>19</v>
      </c>
      <c r="D927" s="3">
        <v>4</v>
      </c>
      <c r="J927" s="3">
        <v>1</v>
      </c>
      <c r="N927" s="3">
        <v>60</v>
      </c>
      <c r="O927" s="3" t="s">
        <v>32</v>
      </c>
      <c r="P927" s="3">
        <v>60</v>
      </c>
      <c r="Q927" s="3" t="s">
        <v>5</v>
      </c>
      <c r="R927" s="3">
        <v>25</v>
      </c>
      <c r="S927" s="9">
        <v>3.5799999999999996</v>
      </c>
      <c r="T927" s="11">
        <v>8</v>
      </c>
      <c r="U927" s="13">
        <v>3.8333332538604799</v>
      </c>
    </row>
    <row r="928" spans="1:21" x14ac:dyDescent="0.25">
      <c r="A928" s="3" t="s">
        <v>39</v>
      </c>
      <c r="B928" s="3" t="s">
        <v>95</v>
      </c>
      <c r="C928" s="3" t="s">
        <v>16</v>
      </c>
      <c r="D928" s="3">
        <v>3</v>
      </c>
      <c r="J928" s="3">
        <v>1</v>
      </c>
      <c r="N928" s="3">
        <v>58</v>
      </c>
      <c r="O928" s="3" t="s">
        <v>31</v>
      </c>
      <c r="P928" s="3">
        <v>58</v>
      </c>
      <c r="Q928" s="3" t="s">
        <v>5</v>
      </c>
      <c r="R928" s="3">
        <v>25</v>
      </c>
      <c r="S928" s="9">
        <v>1.99</v>
      </c>
      <c r="T928" s="11">
        <v>11.18</v>
      </c>
      <c r="U928" s="13">
        <v>0</v>
      </c>
    </row>
    <row r="929" spans="1:21" x14ac:dyDescent="0.25">
      <c r="A929" s="3" t="s">
        <v>39</v>
      </c>
      <c r="B929" s="3" t="s">
        <v>95</v>
      </c>
      <c r="C929" s="3" t="s">
        <v>16</v>
      </c>
      <c r="D929" s="3">
        <v>3</v>
      </c>
      <c r="J929" s="3">
        <v>1</v>
      </c>
      <c r="N929" s="3">
        <v>57</v>
      </c>
      <c r="O929" s="3" t="s">
        <v>30</v>
      </c>
      <c r="P929" s="3">
        <v>57</v>
      </c>
      <c r="Q929" s="3" t="s">
        <v>5</v>
      </c>
      <c r="R929" s="3">
        <v>25</v>
      </c>
      <c r="S929" s="9">
        <v>7.04</v>
      </c>
      <c r="T929" s="11">
        <v>5.2</v>
      </c>
      <c r="U929" s="13">
        <v>3.8666667342186019</v>
      </c>
    </row>
    <row r="930" spans="1:21" x14ac:dyDescent="0.25">
      <c r="A930" s="3" t="s">
        <v>39</v>
      </c>
      <c r="B930" s="3" t="s">
        <v>95</v>
      </c>
      <c r="C930" s="3" t="s">
        <v>19</v>
      </c>
      <c r="D930" s="3">
        <v>4</v>
      </c>
      <c r="J930" s="3">
        <v>1</v>
      </c>
      <c r="N930" s="3">
        <v>58</v>
      </c>
      <c r="O930" s="3" t="s">
        <v>31</v>
      </c>
      <c r="P930" s="3">
        <v>58</v>
      </c>
      <c r="Q930" s="3" t="s">
        <v>5</v>
      </c>
      <c r="R930" s="3">
        <v>25</v>
      </c>
      <c r="S930" s="9">
        <v>6.97</v>
      </c>
      <c r="T930" s="11">
        <v>41.57</v>
      </c>
      <c r="U930" s="13">
        <v>1.5000000298023231</v>
      </c>
    </row>
    <row r="931" spans="1:21" x14ac:dyDescent="0.25">
      <c r="A931" s="3" t="s">
        <v>39</v>
      </c>
      <c r="B931" s="3" t="s">
        <v>95</v>
      </c>
      <c r="C931" s="3" t="s">
        <v>19</v>
      </c>
      <c r="D931" s="3">
        <v>4</v>
      </c>
      <c r="E931" s="3">
        <v>1</v>
      </c>
      <c r="J931" s="3">
        <v>1</v>
      </c>
      <c r="N931" s="3">
        <v>56</v>
      </c>
      <c r="O931" s="3" t="s">
        <v>22</v>
      </c>
      <c r="P931" s="3">
        <v>56</v>
      </c>
      <c r="Q931" s="3" t="s">
        <v>5</v>
      </c>
      <c r="R931" s="3">
        <v>25</v>
      </c>
      <c r="S931" s="9">
        <v>3.6599999999999997</v>
      </c>
      <c r="T931" s="11">
        <v>0</v>
      </c>
      <c r="U931" s="13">
        <v>0.5</v>
      </c>
    </row>
    <row r="932" spans="1:21" x14ac:dyDescent="0.25">
      <c r="A932" s="3" t="s">
        <v>39</v>
      </c>
      <c r="B932" s="3" t="s">
        <v>95</v>
      </c>
      <c r="C932" s="3" t="s">
        <v>19</v>
      </c>
      <c r="D932" s="3">
        <v>4</v>
      </c>
      <c r="E932" s="3">
        <v>1</v>
      </c>
      <c r="J932" s="3">
        <v>1</v>
      </c>
      <c r="N932" s="3">
        <v>55</v>
      </c>
      <c r="O932" s="3" t="s">
        <v>23</v>
      </c>
      <c r="P932" s="3">
        <v>55</v>
      </c>
      <c r="Q932" s="3" t="s">
        <v>5</v>
      </c>
      <c r="R932" s="3">
        <v>25</v>
      </c>
      <c r="S932" s="9">
        <v>3.2699999999999996</v>
      </c>
      <c r="T932" s="11">
        <v>14.7</v>
      </c>
      <c r="U932" s="13">
        <v>4.4800000488758043</v>
      </c>
    </row>
    <row r="933" spans="1:21" x14ac:dyDescent="0.25">
      <c r="A933" s="3" t="s">
        <v>39</v>
      </c>
      <c r="B933" s="3" t="s">
        <v>95</v>
      </c>
      <c r="C933" s="3" t="s">
        <v>19</v>
      </c>
      <c r="D933" s="3">
        <v>4</v>
      </c>
      <c r="E933" s="3">
        <v>1</v>
      </c>
      <c r="J933" s="3">
        <v>1</v>
      </c>
      <c r="N933" s="3">
        <v>57</v>
      </c>
      <c r="O933" s="3" t="s">
        <v>30</v>
      </c>
      <c r="P933" s="3">
        <v>57</v>
      </c>
      <c r="Q933" s="3" t="s">
        <v>5</v>
      </c>
      <c r="R933" s="3">
        <v>25</v>
      </c>
      <c r="S933" s="9">
        <v>7.06</v>
      </c>
      <c r="T933" s="11">
        <v>22.63</v>
      </c>
      <c r="U933" s="13">
        <v>0</v>
      </c>
    </row>
    <row r="934" spans="1:21" x14ac:dyDescent="0.25">
      <c r="A934" s="3" t="s">
        <v>39</v>
      </c>
      <c r="B934" s="3" t="s">
        <v>95</v>
      </c>
      <c r="C934" s="3" t="s">
        <v>19</v>
      </c>
      <c r="D934" s="3">
        <v>4</v>
      </c>
      <c r="J934" s="3">
        <v>1</v>
      </c>
      <c r="N934" s="3">
        <v>58</v>
      </c>
      <c r="O934" s="3" t="s">
        <v>31</v>
      </c>
      <c r="P934" s="3">
        <v>58</v>
      </c>
      <c r="Q934" s="3" t="s">
        <v>5</v>
      </c>
      <c r="R934" s="3">
        <v>25</v>
      </c>
      <c r="S934" s="9">
        <v>1.65</v>
      </c>
      <c r="T934" s="11">
        <v>18.52</v>
      </c>
      <c r="U934" s="13">
        <v>1.066666722297668</v>
      </c>
    </row>
    <row r="935" spans="1:21" x14ac:dyDescent="0.25">
      <c r="A935" s="3" t="s">
        <v>39</v>
      </c>
      <c r="B935" s="3" t="s">
        <v>95</v>
      </c>
      <c r="C935" s="3" t="s">
        <v>19</v>
      </c>
      <c r="D935" s="3">
        <v>4</v>
      </c>
      <c r="E935" s="3">
        <v>1</v>
      </c>
      <c r="J935" s="3">
        <v>1</v>
      </c>
      <c r="N935" s="3">
        <v>57</v>
      </c>
      <c r="O935" s="3" t="s">
        <v>30</v>
      </c>
      <c r="P935" s="3">
        <v>57</v>
      </c>
      <c r="Q935" s="3" t="s">
        <v>5</v>
      </c>
      <c r="R935" s="3">
        <v>25</v>
      </c>
      <c r="S935" s="9">
        <v>3.2699999999999996</v>
      </c>
      <c r="T935" s="11">
        <v>11.18</v>
      </c>
      <c r="U935" s="13">
        <v>4.6666667461395264</v>
      </c>
    </row>
    <row r="936" spans="1:21" x14ac:dyDescent="0.25">
      <c r="A936" s="3" t="s">
        <v>39</v>
      </c>
      <c r="B936" s="3" t="s">
        <v>95</v>
      </c>
      <c r="C936" s="3" t="s">
        <v>16</v>
      </c>
      <c r="D936" s="3">
        <v>3</v>
      </c>
      <c r="J936" s="3">
        <v>1</v>
      </c>
      <c r="N936" s="3">
        <v>53</v>
      </c>
      <c r="O936" s="3" t="s">
        <v>27</v>
      </c>
      <c r="P936" s="3">
        <v>53</v>
      </c>
      <c r="Q936" s="3" t="s">
        <v>5</v>
      </c>
      <c r="R936" s="3">
        <v>25</v>
      </c>
      <c r="S936" s="9">
        <v>5.62</v>
      </c>
      <c r="T936" s="11">
        <v>5.2</v>
      </c>
      <c r="U936" s="13">
        <v>2.1633332669734959</v>
      </c>
    </row>
    <row r="937" spans="1:21" x14ac:dyDescent="0.25">
      <c r="A937" s="3" t="s">
        <v>39</v>
      </c>
      <c r="B937" s="3" t="s">
        <v>95</v>
      </c>
      <c r="C937" s="3" t="s">
        <v>19</v>
      </c>
      <c r="D937" s="3">
        <v>4</v>
      </c>
      <c r="J937" s="3">
        <v>1</v>
      </c>
      <c r="N937" s="3">
        <v>56</v>
      </c>
      <c r="O937" s="3" t="s">
        <v>22</v>
      </c>
      <c r="P937" s="3">
        <v>56</v>
      </c>
      <c r="Q937" s="3" t="s">
        <v>5</v>
      </c>
      <c r="R937" s="3">
        <v>25</v>
      </c>
      <c r="S937" s="9">
        <v>1.69</v>
      </c>
      <c r="T937" s="11">
        <v>11.18</v>
      </c>
      <c r="U937" s="13">
        <v>1.1666667461395259</v>
      </c>
    </row>
    <row r="938" spans="1:21" x14ac:dyDescent="0.25">
      <c r="A938" s="3" t="s">
        <v>39</v>
      </c>
      <c r="B938" s="3" t="s">
        <v>95</v>
      </c>
      <c r="C938" s="3" t="s">
        <v>18</v>
      </c>
      <c r="D938" s="3">
        <v>2</v>
      </c>
      <c r="J938" s="3">
        <v>1</v>
      </c>
      <c r="N938" s="3">
        <v>53</v>
      </c>
      <c r="O938" s="3" t="s">
        <v>27</v>
      </c>
      <c r="P938" s="3">
        <v>53</v>
      </c>
      <c r="Q938" s="3" t="s">
        <v>5</v>
      </c>
      <c r="R938" s="3">
        <v>25</v>
      </c>
      <c r="S938" s="9">
        <v>5.08</v>
      </c>
      <c r="T938" s="11">
        <v>11.18</v>
      </c>
      <c r="U938" s="13">
        <v>2.3333333730697641</v>
      </c>
    </row>
    <row r="939" spans="1:21" x14ac:dyDescent="0.25">
      <c r="A939" s="3" t="s">
        <v>39</v>
      </c>
      <c r="B939" s="3" t="s">
        <v>95</v>
      </c>
      <c r="C939" s="3" t="s">
        <v>19</v>
      </c>
      <c r="D939" s="3">
        <v>4</v>
      </c>
      <c r="E939" s="3">
        <v>1</v>
      </c>
      <c r="H939" s="3">
        <v>0.28000000000000003</v>
      </c>
      <c r="J939" s="3">
        <v>0.05</v>
      </c>
      <c r="N939" s="3">
        <v>56</v>
      </c>
      <c r="O939" s="3" t="s">
        <v>22</v>
      </c>
      <c r="P939" s="3">
        <v>56</v>
      </c>
      <c r="Q939" s="3" t="s">
        <v>5</v>
      </c>
      <c r="R939" s="3">
        <v>25</v>
      </c>
      <c r="S939" s="9">
        <v>17.96</v>
      </c>
      <c r="T939" s="11">
        <v>89.44</v>
      </c>
      <c r="U939" s="13">
        <v>76.052386105060492</v>
      </c>
    </row>
    <row r="940" spans="1:21" x14ac:dyDescent="0.25">
      <c r="A940" s="3" t="s">
        <v>39</v>
      </c>
      <c r="B940" s="3" t="s">
        <v>95</v>
      </c>
      <c r="C940" s="3" t="s">
        <v>16</v>
      </c>
      <c r="D940" s="3">
        <v>3</v>
      </c>
      <c r="J940" s="3">
        <v>1</v>
      </c>
      <c r="N940" s="3">
        <v>55</v>
      </c>
      <c r="O940" s="3" t="s">
        <v>23</v>
      </c>
      <c r="P940" s="3">
        <v>55</v>
      </c>
      <c r="Q940" s="3" t="s">
        <v>5</v>
      </c>
      <c r="R940" s="3">
        <v>25</v>
      </c>
      <c r="S940" s="9">
        <v>5.88</v>
      </c>
      <c r="T940" s="11">
        <v>8</v>
      </c>
      <c r="U940" s="13">
        <v>3.5</v>
      </c>
    </row>
    <row r="941" spans="1:21" x14ac:dyDescent="0.25">
      <c r="A941" s="3" t="s">
        <v>39</v>
      </c>
      <c r="B941" s="3" t="s">
        <v>95</v>
      </c>
      <c r="C941" s="3" t="s">
        <v>24</v>
      </c>
      <c r="D941" s="3">
        <v>1</v>
      </c>
      <c r="J941" s="3">
        <v>0.71</v>
      </c>
      <c r="N941" s="3">
        <v>60</v>
      </c>
      <c r="O941" s="3" t="s">
        <v>32</v>
      </c>
      <c r="P941" s="3">
        <v>60</v>
      </c>
      <c r="Q941" s="3" t="s">
        <v>5</v>
      </c>
      <c r="R941" s="3">
        <v>25</v>
      </c>
      <c r="S941" s="9">
        <v>3.16</v>
      </c>
      <c r="T941" s="11">
        <v>2.83</v>
      </c>
      <c r="U941" s="13">
        <v>1.666666686534882</v>
      </c>
    </row>
    <row r="942" spans="1:21" x14ac:dyDescent="0.25">
      <c r="A942" s="3" t="s">
        <v>39</v>
      </c>
      <c r="B942" s="3" t="s">
        <v>95</v>
      </c>
      <c r="C942" s="3" t="s">
        <v>19</v>
      </c>
      <c r="D942" s="3">
        <v>4</v>
      </c>
      <c r="J942" s="3">
        <v>1</v>
      </c>
      <c r="N942" s="3">
        <v>58</v>
      </c>
      <c r="O942" s="3" t="s">
        <v>31</v>
      </c>
      <c r="P942" s="3">
        <v>58</v>
      </c>
      <c r="Q942" s="3" t="s">
        <v>5</v>
      </c>
      <c r="R942" s="3">
        <v>25</v>
      </c>
      <c r="S942" s="9">
        <v>5.68</v>
      </c>
      <c r="T942" s="11">
        <v>27</v>
      </c>
      <c r="U942" s="13">
        <v>5.6666666865348816</v>
      </c>
    </row>
    <row r="943" spans="1:21" x14ac:dyDescent="0.25">
      <c r="A943" s="3" t="s">
        <v>39</v>
      </c>
      <c r="B943" s="3" t="s">
        <v>95</v>
      </c>
      <c r="C943" s="3" t="s">
        <v>19</v>
      </c>
      <c r="D943" s="3">
        <v>4</v>
      </c>
      <c r="E943" s="3">
        <v>1</v>
      </c>
      <c r="J943" s="3">
        <v>1</v>
      </c>
      <c r="N943" s="3">
        <v>60</v>
      </c>
      <c r="O943" s="3" t="s">
        <v>32</v>
      </c>
      <c r="P943" s="3">
        <v>60</v>
      </c>
      <c r="Q943" s="3" t="s">
        <v>5</v>
      </c>
      <c r="R943" s="3">
        <v>25</v>
      </c>
      <c r="S943" s="9">
        <v>5.47</v>
      </c>
      <c r="T943" s="11">
        <v>36.479999999999997</v>
      </c>
      <c r="U943" s="13">
        <v>5.4999999701976847</v>
      </c>
    </row>
    <row r="944" spans="1:21" x14ac:dyDescent="0.25">
      <c r="A944" s="3" t="s">
        <v>39</v>
      </c>
      <c r="B944" s="3" t="s">
        <v>95</v>
      </c>
      <c r="C944" s="3" t="s">
        <v>18</v>
      </c>
      <c r="D944" s="3">
        <v>2</v>
      </c>
      <c r="J944" s="3">
        <v>1</v>
      </c>
      <c r="N944" s="3">
        <v>53</v>
      </c>
      <c r="O944" s="3" t="s">
        <v>27</v>
      </c>
      <c r="P944" s="3">
        <v>53</v>
      </c>
      <c r="Q944" s="3" t="s">
        <v>5</v>
      </c>
      <c r="R944" s="3">
        <v>25</v>
      </c>
      <c r="S944" s="9">
        <v>3.82</v>
      </c>
      <c r="T944" s="11">
        <v>11.18</v>
      </c>
      <c r="U944" s="13">
        <v>2.0000000298023233</v>
      </c>
    </row>
    <row r="945" spans="1:21" x14ac:dyDescent="0.25">
      <c r="A945" s="3" t="s">
        <v>39</v>
      </c>
      <c r="B945" s="3" t="s">
        <v>95</v>
      </c>
      <c r="C945" s="3" t="s">
        <v>19</v>
      </c>
      <c r="D945" s="3">
        <v>4</v>
      </c>
      <c r="E945" s="3">
        <v>1</v>
      </c>
      <c r="J945" s="3">
        <v>1</v>
      </c>
      <c r="N945" s="3">
        <v>53</v>
      </c>
      <c r="O945" s="3" t="s">
        <v>27</v>
      </c>
      <c r="P945" s="3">
        <v>53</v>
      </c>
      <c r="Q945" s="3" t="s">
        <v>5</v>
      </c>
      <c r="R945" s="3">
        <v>25</v>
      </c>
      <c r="S945" s="9">
        <v>8.07</v>
      </c>
      <c r="T945" s="11">
        <v>46.87</v>
      </c>
      <c r="U945" s="13">
        <v>3.529999971389771</v>
      </c>
    </row>
    <row r="946" spans="1:21" x14ac:dyDescent="0.25">
      <c r="A946" s="3" t="s">
        <v>39</v>
      </c>
      <c r="B946" s="3" t="s">
        <v>95</v>
      </c>
      <c r="C946" s="3" t="s">
        <v>19</v>
      </c>
      <c r="D946" s="3">
        <v>4</v>
      </c>
      <c r="E946" s="3">
        <v>1</v>
      </c>
      <c r="J946" s="3">
        <v>1</v>
      </c>
      <c r="N946" s="3">
        <v>55</v>
      </c>
      <c r="O946" s="3" t="s">
        <v>23</v>
      </c>
      <c r="P946" s="3">
        <v>55</v>
      </c>
      <c r="Q946" s="3" t="s">
        <v>5</v>
      </c>
      <c r="R946" s="3">
        <v>25</v>
      </c>
      <c r="S946" s="9">
        <v>1</v>
      </c>
      <c r="T946" s="11">
        <v>8</v>
      </c>
      <c r="U946" s="13">
        <v>6.5</v>
      </c>
    </row>
    <row r="947" spans="1:21" x14ac:dyDescent="0.25">
      <c r="A947" s="3" t="s">
        <v>39</v>
      </c>
      <c r="B947" s="3" t="s">
        <v>95</v>
      </c>
      <c r="C947" s="3" t="s">
        <v>16</v>
      </c>
      <c r="D947" s="3">
        <v>3</v>
      </c>
      <c r="J947" s="3">
        <v>1</v>
      </c>
      <c r="N947" s="3">
        <v>57</v>
      </c>
      <c r="O947" s="3" t="s">
        <v>30</v>
      </c>
      <c r="P947" s="3">
        <v>57</v>
      </c>
      <c r="Q947" s="3" t="s">
        <v>5</v>
      </c>
      <c r="R947" s="3">
        <v>25</v>
      </c>
      <c r="S947" s="9">
        <v>2.92</v>
      </c>
      <c r="T947" s="11">
        <v>5.2</v>
      </c>
      <c r="U947" s="13">
        <v>0</v>
      </c>
    </row>
    <row r="948" spans="1:21" x14ac:dyDescent="0.25">
      <c r="A948" s="3" t="s">
        <v>39</v>
      </c>
      <c r="B948" s="3" t="s">
        <v>95</v>
      </c>
      <c r="C948" s="3" t="s">
        <v>16</v>
      </c>
      <c r="D948" s="3">
        <v>3</v>
      </c>
      <c r="J948" s="3">
        <v>1</v>
      </c>
      <c r="N948" s="3">
        <v>55</v>
      </c>
      <c r="O948" s="3" t="s">
        <v>23</v>
      </c>
      <c r="P948" s="3">
        <v>55</v>
      </c>
      <c r="Q948" s="3" t="s">
        <v>5</v>
      </c>
      <c r="R948" s="3">
        <v>25</v>
      </c>
      <c r="S948" s="9">
        <v>11.04</v>
      </c>
      <c r="T948" s="11">
        <v>11.18</v>
      </c>
      <c r="U948" s="13">
        <v>2.4933333992958082</v>
      </c>
    </row>
    <row r="949" spans="1:21" x14ac:dyDescent="0.25">
      <c r="A949" s="3" t="s">
        <v>39</v>
      </c>
      <c r="B949" s="3" t="s">
        <v>95</v>
      </c>
      <c r="C949" s="3" t="s">
        <v>16</v>
      </c>
      <c r="D949" s="3">
        <v>3</v>
      </c>
      <c r="J949" s="3">
        <v>1</v>
      </c>
      <c r="N949" s="3">
        <v>57</v>
      </c>
      <c r="O949" s="3" t="s">
        <v>30</v>
      </c>
      <c r="P949" s="3">
        <v>57</v>
      </c>
      <c r="Q949" s="3" t="s">
        <v>5</v>
      </c>
      <c r="R949" s="3">
        <v>25</v>
      </c>
      <c r="S949" s="9">
        <v>2.1199999999999997</v>
      </c>
      <c r="T949" s="11">
        <v>8</v>
      </c>
      <c r="U949" s="13">
        <v>0.25</v>
      </c>
    </row>
    <row r="950" spans="1:21" x14ac:dyDescent="0.25">
      <c r="A950" s="3" t="s">
        <v>39</v>
      </c>
      <c r="B950" s="3" t="s">
        <v>95</v>
      </c>
      <c r="C950" s="3" t="s">
        <v>19</v>
      </c>
      <c r="D950" s="3">
        <v>4</v>
      </c>
      <c r="E950" s="3">
        <v>1</v>
      </c>
      <c r="J950" s="3">
        <v>1</v>
      </c>
      <c r="N950" s="3">
        <v>53</v>
      </c>
      <c r="O950" s="3" t="s">
        <v>27</v>
      </c>
      <c r="P950" s="3">
        <v>53</v>
      </c>
      <c r="Q950" s="3" t="s">
        <v>5</v>
      </c>
      <c r="R950" s="3">
        <v>25</v>
      </c>
      <c r="S950" s="9">
        <v>19.020000000000003</v>
      </c>
      <c r="T950" s="11">
        <v>41.57</v>
      </c>
      <c r="U950" s="13">
        <v>8.8466669321060181</v>
      </c>
    </row>
    <row r="951" spans="1:21" x14ac:dyDescent="0.25">
      <c r="A951" s="3" t="s">
        <v>39</v>
      </c>
      <c r="B951" s="3" t="s">
        <v>95</v>
      </c>
      <c r="C951" s="3" t="s">
        <v>19</v>
      </c>
      <c r="D951" s="3">
        <v>4</v>
      </c>
      <c r="E951" s="3">
        <v>1</v>
      </c>
      <c r="J951" s="3">
        <v>1</v>
      </c>
      <c r="N951" s="3">
        <v>53</v>
      </c>
      <c r="O951" s="3" t="s">
        <v>27</v>
      </c>
      <c r="P951" s="3">
        <v>53</v>
      </c>
      <c r="Q951" s="3" t="s">
        <v>5</v>
      </c>
      <c r="R951" s="3">
        <v>25</v>
      </c>
      <c r="S951" s="9">
        <v>7.96</v>
      </c>
      <c r="T951" s="11">
        <v>14.7</v>
      </c>
      <c r="U951" s="13">
        <v>4.8266666829586047</v>
      </c>
    </row>
    <row r="952" spans="1:21" x14ac:dyDescent="0.25">
      <c r="A952" s="3" t="s">
        <v>39</v>
      </c>
      <c r="B952" s="3" t="s">
        <v>95</v>
      </c>
      <c r="C952" s="3" t="s">
        <v>24</v>
      </c>
      <c r="D952" s="3">
        <v>1</v>
      </c>
      <c r="J952" s="3">
        <v>1</v>
      </c>
      <c r="N952" s="3">
        <v>59</v>
      </c>
      <c r="O952" s="3" t="s">
        <v>29</v>
      </c>
      <c r="P952" s="3">
        <v>59</v>
      </c>
      <c r="Q952" s="3" t="s">
        <v>5</v>
      </c>
      <c r="R952" s="3">
        <v>25</v>
      </c>
      <c r="S952" s="9">
        <v>5.6899999999999995</v>
      </c>
      <c r="T952" s="11">
        <v>2.83</v>
      </c>
      <c r="U952" s="13">
        <v>1.666666686534882</v>
      </c>
    </row>
    <row r="953" spans="1:21" x14ac:dyDescent="0.25">
      <c r="A953" s="3" t="s">
        <v>39</v>
      </c>
      <c r="B953" s="3" t="s">
        <v>95</v>
      </c>
      <c r="C953" s="3" t="s">
        <v>24</v>
      </c>
      <c r="D953" s="3">
        <v>1</v>
      </c>
      <c r="J953" s="3">
        <v>1</v>
      </c>
      <c r="N953" s="3">
        <v>57</v>
      </c>
      <c r="O953" s="3" t="s">
        <v>30</v>
      </c>
      <c r="P953" s="3">
        <v>57</v>
      </c>
      <c r="Q953" s="3" t="s">
        <v>5</v>
      </c>
      <c r="R953" s="3">
        <v>25</v>
      </c>
      <c r="S953" s="9">
        <v>1</v>
      </c>
      <c r="T953" s="11">
        <v>5.2</v>
      </c>
      <c r="U953" s="13">
        <v>2.829999983310699</v>
      </c>
    </row>
    <row r="954" spans="1:21" x14ac:dyDescent="0.25">
      <c r="A954" s="3" t="s">
        <v>39</v>
      </c>
      <c r="B954" s="3" t="s">
        <v>95</v>
      </c>
      <c r="C954" s="3" t="s">
        <v>19</v>
      </c>
      <c r="D954" s="3">
        <v>4</v>
      </c>
      <c r="E954" s="3">
        <v>1</v>
      </c>
      <c r="J954" s="3">
        <v>1</v>
      </c>
      <c r="N954" s="3">
        <v>59</v>
      </c>
      <c r="O954" s="3" t="s">
        <v>29</v>
      </c>
      <c r="P954" s="3">
        <v>59</v>
      </c>
      <c r="Q954" s="3" t="s">
        <v>5</v>
      </c>
      <c r="R954" s="3">
        <v>25</v>
      </c>
      <c r="S954" s="9">
        <v>0</v>
      </c>
      <c r="T954" s="11">
        <v>18.52</v>
      </c>
      <c r="U954" s="13">
        <v>5.2466666698455899</v>
      </c>
    </row>
    <row r="955" spans="1:21" x14ac:dyDescent="0.25">
      <c r="A955" s="3" t="s">
        <v>39</v>
      </c>
      <c r="B955" s="3" t="s">
        <v>95</v>
      </c>
      <c r="C955" s="3" t="s">
        <v>16</v>
      </c>
      <c r="D955" s="3">
        <v>3</v>
      </c>
      <c r="J955" s="3">
        <v>1</v>
      </c>
      <c r="N955" s="3">
        <v>59</v>
      </c>
      <c r="O955" s="3" t="s">
        <v>29</v>
      </c>
      <c r="P955" s="3">
        <v>59</v>
      </c>
      <c r="Q955" s="3" t="s">
        <v>5</v>
      </c>
      <c r="R955" s="3">
        <v>25</v>
      </c>
      <c r="S955" s="9">
        <v>11.16</v>
      </c>
      <c r="T955" s="11">
        <v>18.52</v>
      </c>
      <c r="U955" s="13">
        <v>6.0933334827423096</v>
      </c>
    </row>
    <row r="956" spans="1:21" x14ac:dyDescent="0.25">
      <c r="A956" s="3" t="s">
        <v>39</v>
      </c>
      <c r="B956" s="3" t="s">
        <v>95</v>
      </c>
      <c r="C956" s="3" t="s">
        <v>24</v>
      </c>
      <c r="D956" s="3">
        <v>1</v>
      </c>
      <c r="J956" s="3">
        <v>0.62</v>
      </c>
      <c r="N956" s="3">
        <v>59</v>
      </c>
      <c r="O956" s="3" t="s">
        <v>29</v>
      </c>
      <c r="P956" s="3">
        <v>59</v>
      </c>
      <c r="Q956" s="3" t="s">
        <v>5</v>
      </c>
      <c r="R956" s="3">
        <v>25</v>
      </c>
      <c r="S956" s="9">
        <v>5.77</v>
      </c>
      <c r="T956" s="11">
        <v>1</v>
      </c>
      <c r="U956" s="13">
        <v>3.6666667461395201</v>
      </c>
    </row>
    <row r="957" spans="1:21" x14ac:dyDescent="0.25">
      <c r="A957" s="3" t="s">
        <v>39</v>
      </c>
      <c r="B957" s="3" t="s">
        <v>95</v>
      </c>
      <c r="C957" s="3" t="s">
        <v>16</v>
      </c>
      <c r="D957" s="3">
        <v>3</v>
      </c>
      <c r="J957" s="3">
        <v>1</v>
      </c>
      <c r="N957" s="3">
        <v>56</v>
      </c>
      <c r="O957" s="3" t="s">
        <v>22</v>
      </c>
      <c r="P957" s="3">
        <v>56</v>
      </c>
      <c r="Q957" s="3" t="s">
        <v>5</v>
      </c>
      <c r="R957" s="3">
        <v>25</v>
      </c>
      <c r="S957" s="9">
        <v>5.0999999999999996</v>
      </c>
      <c r="T957" s="11">
        <v>2.83</v>
      </c>
      <c r="U957" s="13">
        <v>1</v>
      </c>
    </row>
    <row r="958" spans="1:21" x14ac:dyDescent="0.25">
      <c r="A958" s="3" t="s">
        <v>39</v>
      </c>
      <c r="B958" s="3" t="s">
        <v>95</v>
      </c>
      <c r="C958" s="3" t="s">
        <v>19</v>
      </c>
      <c r="D958" s="3">
        <v>4</v>
      </c>
      <c r="J958" s="3">
        <v>1</v>
      </c>
      <c r="N958" s="3">
        <v>53</v>
      </c>
      <c r="O958" s="3" t="s">
        <v>27</v>
      </c>
      <c r="P958" s="3">
        <v>53</v>
      </c>
      <c r="Q958" s="3" t="s">
        <v>5</v>
      </c>
      <c r="R958" s="3">
        <v>25</v>
      </c>
      <c r="S958" s="9">
        <v>1.69</v>
      </c>
      <c r="T958" s="11">
        <v>14.7</v>
      </c>
      <c r="U958" s="13">
        <v>1.6666666269302359</v>
      </c>
    </row>
    <row r="959" spans="1:21" x14ac:dyDescent="0.25">
      <c r="A959" s="3" t="s">
        <v>39</v>
      </c>
      <c r="B959" s="3" t="s">
        <v>95</v>
      </c>
      <c r="C959" s="3" t="s">
        <v>18</v>
      </c>
      <c r="D959" s="3">
        <v>2</v>
      </c>
      <c r="J959" s="3">
        <v>1</v>
      </c>
      <c r="N959" s="3">
        <v>56</v>
      </c>
      <c r="O959" s="3" t="s">
        <v>22</v>
      </c>
      <c r="P959" s="3">
        <v>56</v>
      </c>
      <c r="Q959" s="3" t="s">
        <v>5</v>
      </c>
      <c r="R959" s="3">
        <v>25</v>
      </c>
      <c r="S959" s="9">
        <v>6.22</v>
      </c>
      <c r="T959" s="11">
        <v>8</v>
      </c>
      <c r="U959" s="13">
        <v>0</v>
      </c>
    </row>
    <row r="960" spans="1:21" x14ac:dyDescent="0.25">
      <c r="A960" s="3" t="s">
        <v>39</v>
      </c>
      <c r="B960" s="3" t="s">
        <v>95</v>
      </c>
      <c r="C960" s="3" t="s">
        <v>19</v>
      </c>
      <c r="D960" s="3">
        <v>4</v>
      </c>
      <c r="J960" s="3">
        <v>1</v>
      </c>
      <c r="N960" s="3">
        <v>57</v>
      </c>
      <c r="O960" s="3" t="s">
        <v>30</v>
      </c>
      <c r="P960" s="3">
        <v>57</v>
      </c>
      <c r="Q960" s="3" t="s">
        <v>5</v>
      </c>
      <c r="R960" s="3">
        <v>25</v>
      </c>
      <c r="S960" s="9">
        <v>3.14</v>
      </c>
      <c r="T960" s="11">
        <v>0</v>
      </c>
      <c r="U960" s="13">
        <v>0</v>
      </c>
    </row>
    <row r="961" spans="1:21" x14ac:dyDescent="0.25">
      <c r="A961" s="3" t="s">
        <v>39</v>
      </c>
      <c r="B961" s="3" t="s">
        <v>95</v>
      </c>
      <c r="C961" s="3" t="s">
        <v>19</v>
      </c>
      <c r="D961" s="3">
        <v>4</v>
      </c>
      <c r="E961" s="3">
        <v>1</v>
      </c>
      <c r="J961" s="3">
        <v>1</v>
      </c>
      <c r="N961" s="3">
        <v>53</v>
      </c>
      <c r="O961" s="3" t="s">
        <v>27</v>
      </c>
      <c r="P961" s="3">
        <v>53</v>
      </c>
      <c r="Q961" s="3" t="s">
        <v>5</v>
      </c>
      <c r="R961" s="3">
        <v>25</v>
      </c>
      <c r="S961" s="9">
        <v>5.5299999999999994</v>
      </c>
      <c r="T961" s="11">
        <v>18.52</v>
      </c>
      <c r="U961" s="13">
        <v>5.5966666787862716</v>
      </c>
    </row>
    <row r="962" spans="1:21" x14ac:dyDescent="0.25">
      <c r="A962" s="3" t="s">
        <v>39</v>
      </c>
      <c r="B962" s="3" t="s">
        <v>95</v>
      </c>
      <c r="C962" s="3" t="s">
        <v>16</v>
      </c>
      <c r="D962" s="3">
        <v>3</v>
      </c>
      <c r="J962" s="3">
        <v>1</v>
      </c>
      <c r="N962" s="3">
        <v>56</v>
      </c>
      <c r="O962" s="3" t="s">
        <v>22</v>
      </c>
      <c r="P962" s="3">
        <v>56</v>
      </c>
      <c r="Q962" s="3" t="s">
        <v>5</v>
      </c>
      <c r="R962" s="3">
        <v>25</v>
      </c>
      <c r="S962" s="9">
        <v>3.8699999999999997</v>
      </c>
      <c r="T962" s="11">
        <v>5.2</v>
      </c>
      <c r="U962" s="13">
        <v>0</v>
      </c>
    </row>
    <row r="963" spans="1:21" x14ac:dyDescent="0.25">
      <c r="A963" s="3" t="s">
        <v>39</v>
      </c>
      <c r="B963" s="3" t="s">
        <v>95</v>
      </c>
      <c r="C963" s="3" t="s">
        <v>24</v>
      </c>
      <c r="D963" s="3">
        <v>1</v>
      </c>
      <c r="J963" s="3">
        <v>1</v>
      </c>
      <c r="N963" s="3">
        <v>57</v>
      </c>
      <c r="O963" s="3" t="s">
        <v>30</v>
      </c>
      <c r="P963" s="3">
        <v>57</v>
      </c>
      <c r="Q963" s="3" t="s">
        <v>5</v>
      </c>
      <c r="R963" s="3">
        <v>25</v>
      </c>
      <c r="S963" s="9">
        <v>1.84</v>
      </c>
      <c r="T963" s="11">
        <v>0</v>
      </c>
      <c r="U963" s="13">
        <v>2</v>
      </c>
    </row>
    <row r="964" spans="1:21" x14ac:dyDescent="0.25">
      <c r="A964" s="3" t="s">
        <v>39</v>
      </c>
      <c r="B964" s="3" t="s">
        <v>95</v>
      </c>
      <c r="C964" s="3" t="s">
        <v>16</v>
      </c>
      <c r="D964" s="3">
        <v>3</v>
      </c>
      <c r="J964" s="3">
        <v>1</v>
      </c>
      <c r="N964" s="3">
        <v>56</v>
      </c>
      <c r="O964" s="3" t="s">
        <v>22</v>
      </c>
      <c r="P964" s="3">
        <v>56</v>
      </c>
      <c r="Q964" s="3" t="s">
        <v>5</v>
      </c>
      <c r="R964" s="3">
        <v>25</v>
      </c>
      <c r="S964" s="9">
        <v>4.24</v>
      </c>
      <c r="T964" s="11">
        <v>1</v>
      </c>
      <c r="U964" s="13">
        <v>0</v>
      </c>
    </row>
    <row r="965" spans="1:21" x14ac:dyDescent="0.25">
      <c r="A965" s="3" t="s">
        <v>39</v>
      </c>
      <c r="B965" s="3" t="s">
        <v>95</v>
      </c>
      <c r="C965" s="3" t="s">
        <v>18</v>
      </c>
      <c r="D965" s="3">
        <v>2</v>
      </c>
      <c r="J965" s="3">
        <v>1</v>
      </c>
      <c r="N965" s="3">
        <v>56</v>
      </c>
      <c r="O965" s="3" t="s">
        <v>22</v>
      </c>
      <c r="P965" s="3">
        <v>56</v>
      </c>
      <c r="Q965" s="3" t="s">
        <v>5</v>
      </c>
      <c r="R965" s="3">
        <v>25</v>
      </c>
      <c r="S965" s="9">
        <v>4.16</v>
      </c>
      <c r="T965" s="11">
        <v>2.83</v>
      </c>
      <c r="U965" s="13">
        <v>0.5</v>
      </c>
    </row>
    <row r="966" spans="1:21" x14ac:dyDescent="0.25">
      <c r="A966" s="3" t="s">
        <v>39</v>
      </c>
      <c r="B966" s="3" t="s">
        <v>95</v>
      </c>
      <c r="C966" s="3" t="s">
        <v>19</v>
      </c>
      <c r="D966" s="3">
        <v>4</v>
      </c>
      <c r="E966" s="3">
        <v>1</v>
      </c>
      <c r="J966" s="3">
        <v>1</v>
      </c>
      <c r="N966" s="3">
        <v>60</v>
      </c>
      <c r="O966" s="3" t="s">
        <v>32</v>
      </c>
      <c r="P966" s="3">
        <v>60</v>
      </c>
      <c r="Q966" s="3" t="s">
        <v>5</v>
      </c>
      <c r="R966" s="3">
        <v>25</v>
      </c>
      <c r="S966" s="9">
        <v>3.48</v>
      </c>
      <c r="T966" s="11">
        <v>18.52</v>
      </c>
      <c r="U966" s="13">
        <v>8.3333334922790598</v>
      </c>
    </row>
    <row r="967" spans="1:21" x14ac:dyDescent="0.25">
      <c r="A967" s="3" t="s">
        <v>39</v>
      </c>
      <c r="B967" s="3" t="s">
        <v>95</v>
      </c>
      <c r="C967" s="3" t="s">
        <v>18</v>
      </c>
      <c r="D967" s="3">
        <v>2</v>
      </c>
      <c r="J967" s="3">
        <v>1</v>
      </c>
      <c r="N967" s="3">
        <v>57</v>
      </c>
      <c r="O967" s="3" t="s">
        <v>30</v>
      </c>
      <c r="P967" s="3">
        <v>57</v>
      </c>
      <c r="Q967" s="3" t="s">
        <v>5</v>
      </c>
      <c r="R967" s="3">
        <v>25</v>
      </c>
      <c r="S967" s="9">
        <v>1</v>
      </c>
      <c r="T967" s="11">
        <v>1</v>
      </c>
      <c r="U967" s="13">
        <v>0</v>
      </c>
    </row>
    <row r="968" spans="1:21" x14ac:dyDescent="0.25">
      <c r="A968" s="3" t="s">
        <v>39</v>
      </c>
      <c r="B968" s="3" t="s">
        <v>95</v>
      </c>
      <c r="C968" s="3" t="s">
        <v>16</v>
      </c>
      <c r="D968" s="3">
        <v>3</v>
      </c>
      <c r="J968" s="3">
        <v>1</v>
      </c>
      <c r="N968" s="3">
        <v>56</v>
      </c>
      <c r="O968" s="3" t="s">
        <v>22</v>
      </c>
      <c r="P968" s="3">
        <v>56</v>
      </c>
      <c r="Q968" s="3" t="s">
        <v>5</v>
      </c>
      <c r="R968" s="3">
        <v>25</v>
      </c>
      <c r="S968" s="9">
        <v>4.42</v>
      </c>
      <c r="T968" s="11">
        <v>1</v>
      </c>
      <c r="U968" s="13">
        <v>0</v>
      </c>
    </row>
    <row r="969" spans="1:21" x14ac:dyDescent="0.25">
      <c r="A969" s="3" t="s">
        <v>39</v>
      </c>
      <c r="B969" s="3" t="s">
        <v>95</v>
      </c>
      <c r="C969" s="3" t="s">
        <v>24</v>
      </c>
      <c r="D969" s="3">
        <v>1</v>
      </c>
      <c r="J969" s="3">
        <v>1</v>
      </c>
      <c r="N969" s="3">
        <v>60</v>
      </c>
      <c r="O969" s="3" t="s">
        <v>32</v>
      </c>
      <c r="P969" s="3">
        <v>60</v>
      </c>
      <c r="Q969" s="3" t="s">
        <v>5</v>
      </c>
      <c r="R969" s="3">
        <v>25</v>
      </c>
      <c r="S969" s="9">
        <v>4.3</v>
      </c>
      <c r="T969" s="11">
        <v>2.83</v>
      </c>
      <c r="U969" s="13">
        <v>2.5</v>
      </c>
    </row>
    <row r="970" spans="1:21" x14ac:dyDescent="0.25">
      <c r="A970" s="3" t="s">
        <v>39</v>
      </c>
      <c r="B970" s="3" t="s">
        <v>95</v>
      </c>
      <c r="C970" s="3" t="s">
        <v>18</v>
      </c>
      <c r="D970" s="3">
        <v>2</v>
      </c>
      <c r="J970" s="3">
        <v>1</v>
      </c>
      <c r="N970" s="3">
        <v>60</v>
      </c>
      <c r="O970" s="3" t="s">
        <v>32</v>
      </c>
      <c r="P970" s="3">
        <v>60</v>
      </c>
      <c r="Q970" s="3" t="s">
        <v>5</v>
      </c>
      <c r="R970" s="3">
        <v>25</v>
      </c>
      <c r="S970" s="9">
        <v>9.2200000000000006</v>
      </c>
      <c r="T970" s="11">
        <v>11.18</v>
      </c>
      <c r="U970" s="13">
        <v>1.3266667127609262</v>
      </c>
    </row>
    <row r="971" spans="1:21" x14ac:dyDescent="0.25">
      <c r="A971" s="3" t="s">
        <v>39</v>
      </c>
      <c r="B971" s="3" t="s">
        <v>95</v>
      </c>
      <c r="C971" s="3" t="s">
        <v>19</v>
      </c>
      <c r="D971" s="3">
        <v>4</v>
      </c>
      <c r="J971" s="3">
        <v>0.67</v>
      </c>
      <c r="N971" s="3">
        <v>60</v>
      </c>
      <c r="O971" s="3" t="s">
        <v>32</v>
      </c>
      <c r="P971" s="3">
        <v>60</v>
      </c>
      <c r="Q971" s="3" t="s">
        <v>5</v>
      </c>
      <c r="R971" s="3">
        <v>25</v>
      </c>
      <c r="S971" s="9">
        <v>7</v>
      </c>
      <c r="T971" s="11">
        <v>14.7</v>
      </c>
      <c r="U971" s="13">
        <v>11.6666669845581</v>
      </c>
    </row>
    <row r="972" spans="1:21" x14ac:dyDescent="0.25">
      <c r="A972" s="3" t="s">
        <v>39</v>
      </c>
      <c r="B972" s="3" t="s">
        <v>95</v>
      </c>
      <c r="C972" s="3" t="s">
        <v>19</v>
      </c>
      <c r="D972" s="3">
        <v>4</v>
      </c>
      <c r="E972" s="3">
        <v>1</v>
      </c>
      <c r="J972" s="3">
        <v>1</v>
      </c>
      <c r="N972" s="3">
        <v>53</v>
      </c>
      <c r="O972" s="3" t="s">
        <v>27</v>
      </c>
      <c r="P972" s="3">
        <v>53</v>
      </c>
      <c r="Q972" s="3" t="s">
        <v>5</v>
      </c>
      <c r="R972" s="3">
        <v>25</v>
      </c>
      <c r="S972" s="9">
        <v>5.42</v>
      </c>
      <c r="T972" s="11">
        <v>14.7</v>
      </c>
      <c r="U972" s="13">
        <v>6.4966664910316396</v>
      </c>
    </row>
    <row r="973" spans="1:21" x14ac:dyDescent="0.25">
      <c r="A973" s="3" t="s">
        <v>39</v>
      </c>
      <c r="B973" s="3" t="s">
        <v>95</v>
      </c>
      <c r="C973" s="3" t="s">
        <v>16</v>
      </c>
      <c r="D973" s="3">
        <v>3</v>
      </c>
      <c r="J973" s="3">
        <v>1</v>
      </c>
      <c r="N973" s="3">
        <v>55</v>
      </c>
      <c r="O973" s="3" t="s">
        <v>23</v>
      </c>
      <c r="P973" s="3">
        <v>55</v>
      </c>
      <c r="Q973" s="3" t="s">
        <v>5</v>
      </c>
      <c r="R973" s="3">
        <v>25</v>
      </c>
      <c r="S973" s="9">
        <v>8.01</v>
      </c>
      <c r="T973" s="11">
        <v>14.7</v>
      </c>
      <c r="U973" s="13">
        <v>3.5</v>
      </c>
    </row>
    <row r="974" spans="1:21" x14ac:dyDescent="0.25">
      <c r="A974" s="3" t="s">
        <v>39</v>
      </c>
      <c r="B974" s="3" t="s">
        <v>95</v>
      </c>
      <c r="C974" s="3" t="s">
        <v>19</v>
      </c>
      <c r="D974" s="3">
        <v>4</v>
      </c>
      <c r="E974" s="3">
        <v>1</v>
      </c>
      <c r="J974" s="3">
        <v>0.86</v>
      </c>
      <c r="N974" s="3">
        <v>55</v>
      </c>
      <c r="O974" s="3" t="s">
        <v>23</v>
      </c>
      <c r="P974" s="3">
        <v>55</v>
      </c>
      <c r="Q974" s="3" t="s">
        <v>5</v>
      </c>
      <c r="R974" s="3">
        <v>25</v>
      </c>
      <c r="S974" s="9">
        <v>3.1799999999999997</v>
      </c>
      <c r="T974" s="11">
        <v>14.7</v>
      </c>
      <c r="U974" s="13">
        <v>3</v>
      </c>
    </row>
    <row r="975" spans="1:21" x14ac:dyDescent="0.25">
      <c r="A975" s="3" t="s">
        <v>39</v>
      </c>
      <c r="B975" s="3" t="s">
        <v>95</v>
      </c>
      <c r="C975" s="3" t="s">
        <v>16</v>
      </c>
      <c r="D975" s="3">
        <v>3</v>
      </c>
      <c r="J975" s="3">
        <v>1</v>
      </c>
      <c r="N975" s="3">
        <v>53</v>
      </c>
      <c r="O975" s="3" t="s">
        <v>27</v>
      </c>
      <c r="P975" s="3">
        <v>53</v>
      </c>
      <c r="Q975" s="3" t="s">
        <v>5</v>
      </c>
      <c r="R975" s="3">
        <v>25</v>
      </c>
      <c r="S975" s="9">
        <v>12.73</v>
      </c>
      <c r="T975" s="11">
        <v>27</v>
      </c>
      <c r="U975" s="13">
        <v>3.1600000858306898</v>
      </c>
    </row>
    <row r="976" spans="1:21" x14ac:dyDescent="0.25">
      <c r="A976" s="3" t="s">
        <v>39</v>
      </c>
      <c r="B976" s="3" t="s">
        <v>95</v>
      </c>
      <c r="C976" s="3" t="s">
        <v>19</v>
      </c>
      <c r="D976" s="3">
        <v>4</v>
      </c>
      <c r="J976" s="3">
        <v>1</v>
      </c>
      <c r="N976" s="3">
        <v>55</v>
      </c>
      <c r="O976" s="3" t="s">
        <v>23</v>
      </c>
      <c r="P976" s="3">
        <v>55</v>
      </c>
      <c r="Q976" s="3" t="s">
        <v>5</v>
      </c>
      <c r="R976" s="3">
        <v>25</v>
      </c>
      <c r="S976" s="9">
        <v>4.7799999999999994</v>
      </c>
      <c r="T976" s="11">
        <v>14.7</v>
      </c>
      <c r="U976" s="13">
        <v>3.8333333432674408</v>
      </c>
    </row>
    <row r="977" spans="1:21" x14ac:dyDescent="0.25">
      <c r="A977" s="3" t="s">
        <v>39</v>
      </c>
      <c r="B977" s="3" t="s">
        <v>95</v>
      </c>
      <c r="C977" s="3" t="s">
        <v>19</v>
      </c>
      <c r="D977" s="3">
        <v>4</v>
      </c>
      <c r="J977" s="3">
        <v>1</v>
      </c>
      <c r="N977" s="3">
        <v>59</v>
      </c>
      <c r="O977" s="3" t="s">
        <v>29</v>
      </c>
      <c r="P977" s="3">
        <v>59</v>
      </c>
      <c r="Q977" s="3" t="s">
        <v>5</v>
      </c>
      <c r="R977" s="3">
        <v>25</v>
      </c>
      <c r="S977" s="9">
        <v>4.41</v>
      </c>
      <c r="T977" s="11">
        <v>18.52</v>
      </c>
      <c r="U977" s="13">
        <v>3.4933333396911639</v>
      </c>
    </row>
    <row r="978" spans="1:21" x14ac:dyDescent="0.25">
      <c r="A978" s="3" t="s">
        <v>39</v>
      </c>
      <c r="B978" s="3" t="s">
        <v>95</v>
      </c>
      <c r="C978" s="3" t="s">
        <v>18</v>
      </c>
      <c r="D978" s="3">
        <v>2</v>
      </c>
      <c r="J978" s="3">
        <v>1</v>
      </c>
      <c r="N978" s="3">
        <v>56</v>
      </c>
      <c r="O978" s="3" t="s">
        <v>22</v>
      </c>
      <c r="P978" s="3">
        <v>56</v>
      </c>
      <c r="Q978" s="3" t="s">
        <v>5</v>
      </c>
      <c r="R978" s="3">
        <v>25</v>
      </c>
      <c r="S978" s="9">
        <v>5.0599999999999996</v>
      </c>
      <c r="T978" s="11">
        <v>5.2</v>
      </c>
      <c r="U978" s="13">
        <v>1.83000004291534</v>
      </c>
    </row>
    <row r="979" spans="1:21" x14ac:dyDescent="0.25">
      <c r="A979" s="3" t="s">
        <v>39</v>
      </c>
      <c r="B979" s="3" t="s">
        <v>95</v>
      </c>
      <c r="C979" s="3" t="s">
        <v>16</v>
      </c>
      <c r="D979" s="3">
        <v>3</v>
      </c>
      <c r="J979" s="3">
        <v>1</v>
      </c>
      <c r="N979" s="3">
        <v>56</v>
      </c>
      <c r="O979" s="3" t="s">
        <v>22</v>
      </c>
      <c r="P979" s="3">
        <v>56</v>
      </c>
      <c r="Q979" s="3" t="s">
        <v>5</v>
      </c>
      <c r="R979" s="3">
        <v>25</v>
      </c>
      <c r="S979" s="9">
        <v>4.2699999999999996</v>
      </c>
      <c r="T979" s="11">
        <v>5.2</v>
      </c>
      <c r="U979" s="13">
        <v>2.666666686534882</v>
      </c>
    </row>
    <row r="980" spans="1:21" x14ac:dyDescent="0.25">
      <c r="A980" s="3" t="s">
        <v>39</v>
      </c>
      <c r="B980" s="3" t="s">
        <v>95</v>
      </c>
      <c r="C980" s="3" t="s">
        <v>24</v>
      </c>
      <c r="D980" s="3">
        <v>1</v>
      </c>
      <c r="H980" s="3">
        <v>0.78</v>
      </c>
      <c r="J980" s="3">
        <v>0</v>
      </c>
      <c r="N980" s="3">
        <v>49</v>
      </c>
      <c r="O980" s="3" t="s">
        <v>3</v>
      </c>
      <c r="P980" s="3">
        <v>49</v>
      </c>
      <c r="Q980" s="3" t="s">
        <v>3</v>
      </c>
      <c r="R980" s="3">
        <v>21</v>
      </c>
      <c r="S980" s="9">
        <v>0.59</v>
      </c>
      <c r="T980" s="11">
        <v>0</v>
      </c>
      <c r="U980" s="13">
        <v>0</v>
      </c>
    </row>
    <row r="981" spans="1:21" x14ac:dyDescent="0.25">
      <c r="A981" s="3" t="s">
        <v>39</v>
      </c>
      <c r="B981" s="3" t="s">
        <v>95</v>
      </c>
      <c r="C981" s="3" t="s">
        <v>16</v>
      </c>
      <c r="D981" s="3">
        <v>3</v>
      </c>
      <c r="J981" s="3">
        <v>1</v>
      </c>
      <c r="N981" s="3">
        <v>55</v>
      </c>
      <c r="O981" s="3" t="s">
        <v>23</v>
      </c>
      <c r="P981" s="3">
        <v>55</v>
      </c>
      <c r="Q981" s="3" t="s">
        <v>5</v>
      </c>
      <c r="R981" s="3">
        <v>25</v>
      </c>
      <c r="S981" s="9">
        <v>4.99</v>
      </c>
      <c r="T981" s="11">
        <v>8</v>
      </c>
      <c r="U981" s="13">
        <v>3.1499999761581421</v>
      </c>
    </row>
    <row r="982" spans="1:21" x14ac:dyDescent="0.25">
      <c r="A982" s="3" t="s">
        <v>39</v>
      </c>
      <c r="B982" s="3" t="s">
        <v>95</v>
      </c>
      <c r="C982" s="3" t="s">
        <v>19</v>
      </c>
      <c r="D982" s="3">
        <v>4</v>
      </c>
      <c r="E982" s="3">
        <v>1</v>
      </c>
      <c r="J982" s="3">
        <v>1</v>
      </c>
      <c r="N982" s="3">
        <v>53</v>
      </c>
      <c r="O982" s="3" t="s">
        <v>27</v>
      </c>
      <c r="P982" s="3">
        <v>53</v>
      </c>
      <c r="Q982" s="3" t="s">
        <v>5</v>
      </c>
      <c r="R982" s="3">
        <v>25</v>
      </c>
      <c r="S982" s="9">
        <v>3.5399999999999996</v>
      </c>
      <c r="T982" s="11">
        <v>8</v>
      </c>
      <c r="U982" s="13">
        <v>3.9166667759418488</v>
      </c>
    </row>
    <row r="983" spans="1:21" x14ac:dyDescent="0.25">
      <c r="A983" s="3" t="s">
        <v>39</v>
      </c>
      <c r="B983" s="3" t="s">
        <v>95</v>
      </c>
      <c r="C983" s="3" t="s">
        <v>18</v>
      </c>
      <c r="D983" s="3">
        <v>2</v>
      </c>
      <c r="J983" s="3">
        <v>1</v>
      </c>
      <c r="N983" s="3">
        <v>60</v>
      </c>
      <c r="O983" s="3" t="s">
        <v>32</v>
      </c>
      <c r="P983" s="3">
        <v>60</v>
      </c>
      <c r="Q983" s="3" t="s">
        <v>5</v>
      </c>
      <c r="R983" s="3">
        <v>25</v>
      </c>
      <c r="S983" s="9">
        <v>5.5</v>
      </c>
      <c r="T983" s="11">
        <v>1</v>
      </c>
      <c r="U983" s="13">
        <v>0</v>
      </c>
    </row>
    <row r="984" spans="1:21" x14ac:dyDescent="0.25">
      <c r="A984" s="3" t="s">
        <v>39</v>
      </c>
      <c r="B984" s="3" t="s">
        <v>95</v>
      </c>
      <c r="C984" s="3" t="s">
        <v>18</v>
      </c>
      <c r="D984" s="3">
        <v>2</v>
      </c>
      <c r="J984" s="3">
        <v>1</v>
      </c>
      <c r="N984" s="3">
        <v>59</v>
      </c>
      <c r="O984" s="3" t="s">
        <v>29</v>
      </c>
      <c r="P984" s="3">
        <v>59</v>
      </c>
      <c r="Q984" s="3" t="s">
        <v>5</v>
      </c>
      <c r="R984" s="3">
        <v>25</v>
      </c>
      <c r="S984" s="9">
        <v>2.86</v>
      </c>
      <c r="T984" s="11">
        <v>2.83</v>
      </c>
      <c r="U984" s="13">
        <v>0</v>
      </c>
    </row>
    <row r="985" spans="1:21" x14ac:dyDescent="0.25">
      <c r="A985" s="3" t="s">
        <v>39</v>
      </c>
      <c r="B985" s="3" t="s">
        <v>95</v>
      </c>
      <c r="C985" s="3" t="s">
        <v>18</v>
      </c>
      <c r="D985" s="3">
        <v>2</v>
      </c>
      <c r="J985" s="3">
        <v>1</v>
      </c>
      <c r="N985" s="3">
        <v>55</v>
      </c>
      <c r="O985" s="3" t="s">
        <v>23</v>
      </c>
      <c r="P985" s="3">
        <v>55</v>
      </c>
      <c r="Q985" s="3" t="s">
        <v>5</v>
      </c>
      <c r="R985" s="3">
        <v>25</v>
      </c>
      <c r="S985" s="9">
        <v>6.4399999999999995</v>
      </c>
      <c r="T985" s="11">
        <v>2.83</v>
      </c>
      <c r="U985" s="13">
        <v>1.666666686534882</v>
      </c>
    </row>
    <row r="986" spans="1:21" x14ac:dyDescent="0.25">
      <c r="A986" s="3" t="s">
        <v>39</v>
      </c>
      <c r="B986" s="3" t="s">
        <v>95</v>
      </c>
      <c r="C986" s="3" t="s">
        <v>19</v>
      </c>
      <c r="D986" s="3">
        <v>4</v>
      </c>
      <c r="E986" s="3">
        <v>1</v>
      </c>
      <c r="J986" s="3">
        <v>1</v>
      </c>
      <c r="N986" s="3">
        <v>59</v>
      </c>
      <c r="O986" s="3" t="s">
        <v>29</v>
      </c>
      <c r="P986" s="3">
        <v>59</v>
      </c>
      <c r="Q986" s="3" t="s">
        <v>5</v>
      </c>
      <c r="R986" s="3">
        <v>25</v>
      </c>
      <c r="S986" s="9">
        <v>7.43</v>
      </c>
      <c r="T986" s="11">
        <v>46.87</v>
      </c>
      <c r="U986" s="13">
        <v>6.1633334755897593</v>
      </c>
    </row>
    <row r="987" spans="1:21" x14ac:dyDescent="0.25">
      <c r="A987" s="3" t="s">
        <v>39</v>
      </c>
      <c r="B987" s="3" t="s">
        <v>95</v>
      </c>
      <c r="C987" s="3" t="s">
        <v>16</v>
      </c>
      <c r="D987" s="3">
        <v>3</v>
      </c>
      <c r="J987" s="3">
        <v>1</v>
      </c>
      <c r="N987" s="3">
        <v>55</v>
      </c>
      <c r="O987" s="3" t="s">
        <v>23</v>
      </c>
      <c r="P987" s="3">
        <v>55</v>
      </c>
      <c r="Q987" s="3" t="s">
        <v>5</v>
      </c>
      <c r="R987" s="3">
        <v>25</v>
      </c>
      <c r="S987" s="9">
        <v>7.09</v>
      </c>
      <c r="T987" s="11">
        <v>8</v>
      </c>
      <c r="U987" s="13">
        <v>3.3966666460037178</v>
      </c>
    </row>
    <row r="988" spans="1:21" x14ac:dyDescent="0.25">
      <c r="A988" s="3" t="s">
        <v>39</v>
      </c>
      <c r="B988" s="3" t="s">
        <v>95</v>
      </c>
      <c r="C988" s="3" t="s">
        <v>19</v>
      </c>
      <c r="D988" s="3">
        <v>4</v>
      </c>
      <c r="E988" s="3">
        <v>1</v>
      </c>
      <c r="J988" s="3">
        <v>1</v>
      </c>
      <c r="N988" s="3">
        <v>60</v>
      </c>
      <c r="O988" s="3" t="s">
        <v>32</v>
      </c>
      <c r="P988" s="3">
        <v>60</v>
      </c>
      <c r="Q988" s="3" t="s">
        <v>5</v>
      </c>
      <c r="R988" s="3">
        <v>25</v>
      </c>
      <c r="S988" s="9">
        <v>4.91</v>
      </c>
      <c r="T988" s="11">
        <v>22.63</v>
      </c>
      <c r="U988" s="13">
        <v>1.6666666269302359</v>
      </c>
    </row>
    <row r="989" spans="1:21" x14ac:dyDescent="0.25">
      <c r="A989" s="3" t="s">
        <v>39</v>
      </c>
      <c r="B989" s="3" t="s">
        <v>95</v>
      </c>
      <c r="C989" s="3" t="s">
        <v>19</v>
      </c>
      <c r="D989" s="3">
        <v>4</v>
      </c>
      <c r="E989" s="3">
        <v>1</v>
      </c>
      <c r="J989" s="3">
        <v>1</v>
      </c>
      <c r="N989" s="3">
        <v>58</v>
      </c>
      <c r="O989" s="3" t="s">
        <v>31</v>
      </c>
      <c r="P989" s="3">
        <v>58</v>
      </c>
      <c r="Q989" s="3" t="s">
        <v>5</v>
      </c>
      <c r="R989" s="3">
        <v>25</v>
      </c>
      <c r="S989" s="9">
        <v>12.35</v>
      </c>
      <c r="T989" s="11">
        <v>46.87</v>
      </c>
      <c r="U989" s="13">
        <v>7.0957143604755437</v>
      </c>
    </row>
    <row r="990" spans="1:21" x14ac:dyDescent="0.25">
      <c r="A990" s="3" t="s">
        <v>39</v>
      </c>
      <c r="B990" s="3" t="s">
        <v>95</v>
      </c>
      <c r="C990" s="3" t="s">
        <v>18</v>
      </c>
      <c r="D990" s="3">
        <v>2</v>
      </c>
      <c r="J990" s="3">
        <v>0.69</v>
      </c>
      <c r="N990" s="3">
        <v>56</v>
      </c>
      <c r="O990" s="3" t="s">
        <v>22</v>
      </c>
      <c r="P990" s="3">
        <v>56</v>
      </c>
      <c r="Q990" s="3" t="s">
        <v>5</v>
      </c>
      <c r="R990" s="3">
        <v>25</v>
      </c>
      <c r="S990" s="9">
        <v>6.13</v>
      </c>
      <c r="T990" s="11">
        <v>8</v>
      </c>
      <c r="U990" s="13">
        <v>1</v>
      </c>
    </row>
    <row r="991" spans="1:21" x14ac:dyDescent="0.25">
      <c r="A991" s="3" t="s">
        <v>39</v>
      </c>
      <c r="B991" s="3" t="s">
        <v>95</v>
      </c>
      <c r="C991" s="3" t="s">
        <v>16</v>
      </c>
      <c r="D991" s="3">
        <v>3</v>
      </c>
      <c r="J991" s="3">
        <v>1</v>
      </c>
      <c r="N991" s="3">
        <v>55</v>
      </c>
      <c r="O991" s="3" t="s">
        <v>23</v>
      </c>
      <c r="P991" s="3">
        <v>55</v>
      </c>
      <c r="Q991" s="3" t="s">
        <v>5</v>
      </c>
      <c r="R991" s="3">
        <v>25</v>
      </c>
      <c r="S991" s="9">
        <v>5.37</v>
      </c>
      <c r="T991" s="11">
        <v>36.479999999999997</v>
      </c>
      <c r="U991" s="13">
        <v>0.33000001311302202</v>
      </c>
    </row>
    <row r="992" spans="1:21" x14ac:dyDescent="0.25">
      <c r="A992" s="3" t="s">
        <v>39</v>
      </c>
      <c r="B992" s="3" t="s">
        <v>95</v>
      </c>
      <c r="C992" s="3" t="s">
        <v>18</v>
      </c>
      <c r="D992" s="3">
        <v>2</v>
      </c>
      <c r="J992" s="3">
        <v>1</v>
      </c>
      <c r="N992" s="3">
        <v>59</v>
      </c>
      <c r="O992" s="3" t="s">
        <v>29</v>
      </c>
      <c r="P992" s="3">
        <v>59</v>
      </c>
      <c r="Q992" s="3" t="s">
        <v>5</v>
      </c>
      <c r="R992" s="3">
        <v>25</v>
      </c>
      <c r="S992" s="9">
        <v>1.18</v>
      </c>
      <c r="T992" s="11">
        <v>1</v>
      </c>
      <c r="U992" s="13">
        <v>0</v>
      </c>
    </row>
    <row r="993" spans="1:21" x14ac:dyDescent="0.25">
      <c r="A993" s="3" t="s">
        <v>39</v>
      </c>
      <c r="B993" s="3" t="s">
        <v>95</v>
      </c>
      <c r="C993" s="3" t="s">
        <v>19</v>
      </c>
      <c r="D993" s="3">
        <v>4</v>
      </c>
      <c r="E993" s="3">
        <v>1</v>
      </c>
      <c r="J993" s="3">
        <v>1</v>
      </c>
      <c r="N993" s="3">
        <v>58</v>
      </c>
      <c r="O993" s="3" t="s">
        <v>31</v>
      </c>
      <c r="P993" s="3">
        <v>58</v>
      </c>
      <c r="Q993" s="3" t="s">
        <v>5</v>
      </c>
      <c r="R993" s="3">
        <v>25</v>
      </c>
      <c r="S993" s="9">
        <v>3.4099999999999997</v>
      </c>
      <c r="T993" s="11">
        <v>18.52</v>
      </c>
      <c r="U993" s="13">
        <v>6.4833333492279062</v>
      </c>
    </row>
    <row r="994" spans="1:21" x14ac:dyDescent="0.25">
      <c r="A994" s="3" t="s">
        <v>39</v>
      </c>
      <c r="B994" s="3" t="s">
        <v>95</v>
      </c>
      <c r="C994" s="3" t="s">
        <v>19</v>
      </c>
      <c r="D994" s="3">
        <v>4</v>
      </c>
      <c r="J994" s="3">
        <v>1</v>
      </c>
      <c r="N994" s="3">
        <v>53</v>
      </c>
      <c r="O994" s="3" t="s">
        <v>27</v>
      </c>
      <c r="P994" s="3">
        <v>53</v>
      </c>
      <c r="Q994" s="3" t="s">
        <v>5</v>
      </c>
      <c r="R994" s="3">
        <v>25</v>
      </c>
      <c r="S994" s="9">
        <v>2.6199999999999997</v>
      </c>
      <c r="T994" s="11">
        <v>11.18</v>
      </c>
      <c r="U994" s="13">
        <v>3.1666667461395259</v>
      </c>
    </row>
    <row r="995" spans="1:21" x14ac:dyDescent="0.25">
      <c r="A995" s="3" t="s">
        <v>39</v>
      </c>
      <c r="B995" s="3" t="s">
        <v>95</v>
      </c>
      <c r="C995" s="3" t="s">
        <v>19</v>
      </c>
      <c r="D995" s="3">
        <v>4</v>
      </c>
      <c r="E995" s="3">
        <v>1</v>
      </c>
      <c r="J995" s="3">
        <v>1</v>
      </c>
      <c r="N995" s="3">
        <v>58</v>
      </c>
      <c r="O995" s="3" t="s">
        <v>31</v>
      </c>
      <c r="P995" s="3">
        <v>58</v>
      </c>
      <c r="Q995" s="3" t="s">
        <v>5</v>
      </c>
      <c r="R995" s="3">
        <v>25</v>
      </c>
      <c r="S995" s="9">
        <v>6.92</v>
      </c>
      <c r="T995" s="11">
        <v>22.63</v>
      </c>
      <c r="U995" s="13">
        <v>7.1957142353057897</v>
      </c>
    </row>
    <row r="996" spans="1:21" x14ac:dyDescent="0.25">
      <c r="A996" s="3" t="s">
        <v>39</v>
      </c>
      <c r="B996" s="3" t="s">
        <v>95</v>
      </c>
      <c r="C996" s="3" t="s">
        <v>16</v>
      </c>
      <c r="D996" s="3">
        <v>3</v>
      </c>
      <c r="J996" s="3">
        <v>1</v>
      </c>
      <c r="N996" s="3">
        <v>53</v>
      </c>
      <c r="O996" s="3" t="s">
        <v>27</v>
      </c>
      <c r="P996" s="3">
        <v>53</v>
      </c>
      <c r="Q996" s="3" t="s">
        <v>5</v>
      </c>
      <c r="R996" s="3">
        <v>25</v>
      </c>
      <c r="S996" s="9">
        <v>8.44</v>
      </c>
      <c r="T996" s="11">
        <v>5.2</v>
      </c>
      <c r="U996" s="13">
        <v>2.1633332669734959</v>
      </c>
    </row>
    <row r="997" spans="1:21" x14ac:dyDescent="0.25">
      <c r="A997" s="3" t="s">
        <v>39</v>
      </c>
      <c r="B997" s="3" t="s">
        <v>95</v>
      </c>
      <c r="C997" s="3" t="s">
        <v>19</v>
      </c>
      <c r="D997" s="3">
        <v>4</v>
      </c>
      <c r="J997" s="3">
        <v>1</v>
      </c>
      <c r="N997" s="3">
        <v>55</v>
      </c>
      <c r="O997" s="3" t="s">
        <v>23</v>
      </c>
      <c r="P997" s="3">
        <v>55</v>
      </c>
      <c r="Q997" s="3" t="s">
        <v>5</v>
      </c>
      <c r="R997" s="3">
        <v>25</v>
      </c>
      <c r="S997" s="9">
        <v>1</v>
      </c>
      <c r="T997" s="11">
        <v>8</v>
      </c>
      <c r="U997" s="13">
        <v>0.5</v>
      </c>
    </row>
    <row r="998" spans="1:21" x14ac:dyDescent="0.25">
      <c r="A998" s="3" t="s">
        <v>39</v>
      </c>
      <c r="B998" s="3" t="s">
        <v>95</v>
      </c>
      <c r="C998" s="3" t="s">
        <v>19</v>
      </c>
      <c r="D998" s="3">
        <v>4</v>
      </c>
      <c r="E998" s="3">
        <v>1</v>
      </c>
      <c r="J998" s="3">
        <v>1</v>
      </c>
      <c r="N998" s="3">
        <v>56</v>
      </c>
      <c r="O998" s="3" t="s">
        <v>22</v>
      </c>
      <c r="P998" s="3">
        <v>56</v>
      </c>
      <c r="Q998" s="3" t="s">
        <v>5</v>
      </c>
      <c r="R998" s="3">
        <v>25</v>
      </c>
      <c r="S998" s="9">
        <v>9.2200000000000006</v>
      </c>
      <c r="T998" s="11">
        <v>11.18</v>
      </c>
      <c r="U998" s="13">
        <v>1.666666686534882</v>
      </c>
    </row>
    <row r="999" spans="1:21" x14ac:dyDescent="0.25">
      <c r="A999" s="3" t="s">
        <v>39</v>
      </c>
      <c r="B999" s="3" t="s">
        <v>95</v>
      </c>
      <c r="C999" s="3" t="s">
        <v>19</v>
      </c>
      <c r="D999" s="3">
        <v>4</v>
      </c>
      <c r="E999" s="3">
        <v>1</v>
      </c>
      <c r="J999" s="3">
        <v>1</v>
      </c>
      <c r="N999" s="3">
        <v>55</v>
      </c>
      <c r="O999" s="3" t="s">
        <v>23</v>
      </c>
      <c r="P999" s="3">
        <v>55</v>
      </c>
      <c r="Q999" s="3" t="s">
        <v>5</v>
      </c>
      <c r="R999" s="3">
        <v>25</v>
      </c>
      <c r="S999" s="9">
        <v>6.08</v>
      </c>
      <c r="T999" s="11">
        <v>8</v>
      </c>
      <c r="U999" s="13">
        <v>1.9966667294502221</v>
      </c>
    </row>
    <row r="1000" spans="1:21" x14ac:dyDescent="0.25">
      <c r="A1000" s="3" t="s">
        <v>39</v>
      </c>
      <c r="B1000" s="3" t="s">
        <v>95</v>
      </c>
      <c r="C1000" s="3" t="s">
        <v>19</v>
      </c>
      <c r="D1000" s="3">
        <v>4</v>
      </c>
      <c r="J1000" s="3">
        <v>1</v>
      </c>
      <c r="N1000" s="3">
        <v>59</v>
      </c>
      <c r="O1000" s="3" t="s">
        <v>29</v>
      </c>
      <c r="P1000" s="3">
        <v>59</v>
      </c>
      <c r="Q1000" s="3" t="s">
        <v>5</v>
      </c>
      <c r="R1000" s="3">
        <v>25</v>
      </c>
      <c r="S1000" s="9">
        <v>2.5</v>
      </c>
      <c r="T1000" s="11">
        <v>18.52</v>
      </c>
      <c r="U1000" s="13">
        <v>1.900000005960464</v>
      </c>
    </row>
    <row r="1001" spans="1:21" x14ac:dyDescent="0.25">
      <c r="A1001" s="3" t="s">
        <v>39</v>
      </c>
      <c r="B1001" s="3" t="s">
        <v>95</v>
      </c>
      <c r="C1001" s="3" t="s">
        <v>16</v>
      </c>
      <c r="D1001" s="3">
        <v>3</v>
      </c>
      <c r="J1001" s="3">
        <v>1</v>
      </c>
      <c r="N1001" s="3">
        <v>60</v>
      </c>
      <c r="O1001" s="3" t="s">
        <v>32</v>
      </c>
      <c r="P1001" s="3">
        <v>60</v>
      </c>
      <c r="Q1001" s="3" t="s">
        <v>5</v>
      </c>
      <c r="R1001" s="3">
        <v>25</v>
      </c>
      <c r="S1001" s="9">
        <v>10.65</v>
      </c>
      <c r="T1001" s="11">
        <v>14.7</v>
      </c>
      <c r="U1001" s="13">
        <v>7</v>
      </c>
    </row>
    <row r="1002" spans="1:21" x14ac:dyDescent="0.25">
      <c r="A1002" s="3" t="s">
        <v>39</v>
      </c>
      <c r="B1002" s="3" t="s">
        <v>95</v>
      </c>
      <c r="C1002" s="3" t="s">
        <v>24</v>
      </c>
      <c r="D1002" s="3">
        <v>1</v>
      </c>
      <c r="J1002" s="3">
        <v>1</v>
      </c>
      <c r="N1002" s="3">
        <v>60</v>
      </c>
      <c r="O1002" s="3" t="s">
        <v>32</v>
      </c>
      <c r="P1002" s="3">
        <v>60</v>
      </c>
      <c r="Q1002" s="3" t="s">
        <v>5</v>
      </c>
      <c r="R1002" s="3">
        <v>25</v>
      </c>
      <c r="S1002" s="9">
        <v>3.1399999999999997</v>
      </c>
      <c r="T1002" s="11">
        <v>1</v>
      </c>
      <c r="U1002" s="13">
        <v>5.5</v>
      </c>
    </row>
    <row r="1003" spans="1:21" x14ac:dyDescent="0.25">
      <c r="A1003" s="3" t="s">
        <v>39</v>
      </c>
      <c r="B1003" s="3" t="s">
        <v>95</v>
      </c>
      <c r="C1003" s="3" t="s">
        <v>16</v>
      </c>
      <c r="D1003" s="3">
        <v>3</v>
      </c>
      <c r="J1003" s="3">
        <v>1</v>
      </c>
      <c r="N1003" s="3">
        <v>53</v>
      </c>
      <c r="O1003" s="3" t="s">
        <v>27</v>
      </c>
      <c r="P1003" s="3">
        <v>53</v>
      </c>
      <c r="Q1003" s="3" t="s">
        <v>5</v>
      </c>
      <c r="R1003" s="3">
        <v>25</v>
      </c>
      <c r="S1003" s="9">
        <v>5.95</v>
      </c>
      <c r="T1003" s="11">
        <v>2.83</v>
      </c>
      <c r="U1003" s="13">
        <v>0</v>
      </c>
    </row>
    <row r="1004" spans="1:21" x14ac:dyDescent="0.25">
      <c r="A1004" s="3" t="s">
        <v>39</v>
      </c>
      <c r="B1004" s="3" t="s">
        <v>95</v>
      </c>
      <c r="C1004" s="3" t="s">
        <v>24</v>
      </c>
      <c r="D1004" s="3">
        <v>1</v>
      </c>
      <c r="J1004" s="3">
        <v>1</v>
      </c>
      <c r="N1004" s="3">
        <v>60</v>
      </c>
      <c r="O1004" s="3" t="s">
        <v>32</v>
      </c>
      <c r="P1004" s="3">
        <v>60</v>
      </c>
      <c r="Q1004" s="3" t="s">
        <v>5</v>
      </c>
      <c r="R1004" s="3">
        <v>25</v>
      </c>
      <c r="S1004" s="9">
        <v>11.19</v>
      </c>
      <c r="T1004" s="11">
        <v>18.52</v>
      </c>
      <c r="U1004" s="13">
        <v>3.3333332538604719</v>
      </c>
    </row>
    <row r="1005" spans="1:21" x14ac:dyDescent="0.25">
      <c r="A1005" s="3" t="s">
        <v>39</v>
      </c>
      <c r="B1005" s="3" t="s">
        <v>95</v>
      </c>
      <c r="C1005" s="3" t="s">
        <v>19</v>
      </c>
      <c r="D1005" s="3">
        <v>4</v>
      </c>
      <c r="J1005" s="3">
        <v>1</v>
      </c>
      <c r="N1005" s="3">
        <v>53</v>
      </c>
      <c r="O1005" s="3" t="s">
        <v>27</v>
      </c>
      <c r="P1005" s="3">
        <v>53</v>
      </c>
      <c r="Q1005" s="3" t="s">
        <v>5</v>
      </c>
      <c r="R1005" s="3">
        <v>25</v>
      </c>
      <c r="S1005" s="9">
        <v>4.8</v>
      </c>
      <c r="T1005" s="11">
        <v>11.18</v>
      </c>
      <c r="U1005" s="13">
        <v>3.2633335143327695</v>
      </c>
    </row>
    <row r="1006" spans="1:21" x14ac:dyDescent="0.25">
      <c r="A1006" s="3" t="s">
        <v>39</v>
      </c>
      <c r="B1006" s="3" t="s">
        <v>95</v>
      </c>
      <c r="C1006" s="3" t="s">
        <v>19</v>
      </c>
      <c r="D1006" s="3">
        <v>4</v>
      </c>
      <c r="J1006" s="3">
        <v>1</v>
      </c>
      <c r="N1006" s="3">
        <v>55</v>
      </c>
      <c r="O1006" s="3" t="s">
        <v>23</v>
      </c>
      <c r="P1006" s="3">
        <v>55</v>
      </c>
      <c r="Q1006" s="3" t="s">
        <v>5</v>
      </c>
      <c r="R1006" s="3">
        <v>25</v>
      </c>
      <c r="S1006" s="9">
        <v>1</v>
      </c>
      <c r="T1006" s="11">
        <v>14.7</v>
      </c>
      <c r="U1006" s="13">
        <v>2</v>
      </c>
    </row>
    <row r="1007" spans="1:21" x14ac:dyDescent="0.25">
      <c r="A1007" s="3" t="s">
        <v>39</v>
      </c>
      <c r="B1007" s="3" t="s">
        <v>95</v>
      </c>
      <c r="C1007" s="3" t="s">
        <v>16</v>
      </c>
      <c r="D1007" s="3">
        <v>3</v>
      </c>
      <c r="J1007" s="3">
        <v>1</v>
      </c>
      <c r="N1007" s="3">
        <v>53</v>
      </c>
      <c r="O1007" s="3" t="s">
        <v>27</v>
      </c>
      <c r="P1007" s="3">
        <v>53</v>
      </c>
      <c r="Q1007" s="3" t="s">
        <v>5</v>
      </c>
      <c r="R1007" s="3">
        <v>25</v>
      </c>
      <c r="S1007" s="9">
        <v>5.82</v>
      </c>
      <c r="T1007" s="11">
        <v>2.83</v>
      </c>
      <c r="U1007" s="13">
        <v>0.40000000596046398</v>
      </c>
    </row>
    <row r="1008" spans="1:21" x14ac:dyDescent="0.25">
      <c r="A1008" s="3" t="s">
        <v>39</v>
      </c>
      <c r="B1008" s="3" t="s">
        <v>95</v>
      </c>
      <c r="C1008" s="3" t="s">
        <v>16</v>
      </c>
      <c r="D1008" s="3">
        <v>3</v>
      </c>
      <c r="J1008" s="3">
        <v>1</v>
      </c>
      <c r="N1008" s="3">
        <v>57</v>
      </c>
      <c r="O1008" s="3" t="s">
        <v>30</v>
      </c>
      <c r="P1008" s="3">
        <v>57</v>
      </c>
      <c r="Q1008" s="3" t="s">
        <v>5</v>
      </c>
      <c r="R1008" s="3">
        <v>25</v>
      </c>
      <c r="S1008" s="9">
        <v>4.21</v>
      </c>
      <c r="T1008" s="11">
        <v>8</v>
      </c>
      <c r="U1008" s="13">
        <v>0</v>
      </c>
    </row>
    <row r="1009" spans="1:21" x14ac:dyDescent="0.25">
      <c r="A1009" s="3" t="s">
        <v>39</v>
      </c>
      <c r="B1009" s="3" t="s">
        <v>95</v>
      </c>
      <c r="C1009" s="3" t="s">
        <v>18</v>
      </c>
      <c r="D1009" s="3">
        <v>2</v>
      </c>
      <c r="J1009" s="3">
        <v>1</v>
      </c>
      <c r="N1009" s="3">
        <v>58</v>
      </c>
      <c r="O1009" s="3" t="s">
        <v>31</v>
      </c>
      <c r="P1009" s="3">
        <v>58</v>
      </c>
      <c r="Q1009" s="3" t="s">
        <v>5</v>
      </c>
      <c r="R1009" s="3">
        <v>25</v>
      </c>
      <c r="S1009" s="9">
        <v>10.95</v>
      </c>
      <c r="T1009" s="11">
        <v>11.18</v>
      </c>
      <c r="U1009" s="13">
        <v>2.666666686534882</v>
      </c>
    </row>
    <row r="1010" spans="1:21" x14ac:dyDescent="0.25">
      <c r="A1010" s="3" t="s">
        <v>39</v>
      </c>
      <c r="B1010" s="3" t="s">
        <v>95</v>
      </c>
      <c r="C1010" s="3" t="s">
        <v>16</v>
      </c>
      <c r="D1010" s="3">
        <v>3</v>
      </c>
      <c r="J1010" s="3">
        <v>1</v>
      </c>
      <c r="N1010" s="3">
        <v>55</v>
      </c>
      <c r="O1010" s="3" t="s">
        <v>23</v>
      </c>
      <c r="P1010" s="3">
        <v>55</v>
      </c>
      <c r="Q1010" s="3" t="s">
        <v>5</v>
      </c>
      <c r="R1010" s="3">
        <v>25</v>
      </c>
      <c r="S1010" s="9">
        <v>7.2299999999999995</v>
      </c>
      <c r="T1010" s="11">
        <v>8</v>
      </c>
      <c r="U1010" s="13">
        <v>0.25</v>
      </c>
    </row>
    <row r="1011" spans="1:21" x14ac:dyDescent="0.25">
      <c r="A1011" s="3" t="s">
        <v>39</v>
      </c>
      <c r="B1011" s="3" t="s">
        <v>95</v>
      </c>
      <c r="C1011" s="3" t="s">
        <v>19</v>
      </c>
      <c r="D1011" s="3">
        <v>4</v>
      </c>
      <c r="E1011" s="3">
        <v>1</v>
      </c>
      <c r="J1011" s="3">
        <v>1</v>
      </c>
      <c r="N1011" s="3">
        <v>56</v>
      </c>
      <c r="O1011" s="3" t="s">
        <v>22</v>
      </c>
      <c r="P1011" s="3">
        <v>56</v>
      </c>
      <c r="Q1011" s="3" t="s">
        <v>5</v>
      </c>
      <c r="R1011" s="3">
        <v>25</v>
      </c>
      <c r="S1011" s="9">
        <v>4.59</v>
      </c>
      <c r="T1011" s="11">
        <v>8</v>
      </c>
      <c r="U1011" s="13">
        <v>3.1499999761581421</v>
      </c>
    </row>
    <row r="1012" spans="1:21" x14ac:dyDescent="0.25">
      <c r="A1012" s="3" t="s">
        <v>39</v>
      </c>
      <c r="B1012" s="3" t="s">
        <v>95</v>
      </c>
      <c r="C1012" s="3" t="s">
        <v>16</v>
      </c>
      <c r="D1012" s="3">
        <v>3</v>
      </c>
      <c r="E1012" s="3">
        <v>1</v>
      </c>
      <c r="J1012" s="3">
        <v>1</v>
      </c>
      <c r="N1012" s="3">
        <v>56</v>
      </c>
      <c r="O1012" s="3" t="s">
        <v>22</v>
      </c>
      <c r="P1012" s="3">
        <v>56</v>
      </c>
      <c r="Q1012" s="3" t="s">
        <v>5</v>
      </c>
      <c r="R1012" s="3">
        <v>25</v>
      </c>
      <c r="S1012" s="9">
        <v>14.56</v>
      </c>
      <c r="T1012" s="11">
        <v>14.7</v>
      </c>
      <c r="U1012" s="13">
        <v>4.6066667437553344</v>
      </c>
    </row>
    <row r="1013" spans="1:21" x14ac:dyDescent="0.25">
      <c r="A1013" s="3" t="s">
        <v>39</v>
      </c>
      <c r="B1013" s="3" t="s">
        <v>95</v>
      </c>
      <c r="C1013" s="3" t="s">
        <v>16</v>
      </c>
      <c r="D1013" s="3">
        <v>3</v>
      </c>
      <c r="J1013" s="3">
        <v>1</v>
      </c>
      <c r="N1013" s="3">
        <v>55</v>
      </c>
      <c r="O1013" s="3" t="s">
        <v>23</v>
      </c>
      <c r="P1013" s="3">
        <v>55</v>
      </c>
      <c r="Q1013" s="3" t="s">
        <v>5</v>
      </c>
      <c r="R1013" s="3">
        <v>25</v>
      </c>
      <c r="S1013" s="9">
        <v>1.81</v>
      </c>
      <c r="T1013" s="11">
        <v>2.83</v>
      </c>
      <c r="U1013" s="13">
        <v>2</v>
      </c>
    </row>
    <row r="1014" spans="1:21" x14ac:dyDescent="0.25">
      <c r="A1014" s="3" t="s">
        <v>39</v>
      </c>
      <c r="B1014" s="3" t="s">
        <v>95</v>
      </c>
      <c r="C1014" s="3" t="s">
        <v>16</v>
      </c>
      <c r="D1014" s="3">
        <v>3</v>
      </c>
      <c r="J1014" s="3">
        <v>1</v>
      </c>
      <c r="N1014" s="3">
        <v>56</v>
      </c>
      <c r="O1014" s="3" t="s">
        <v>22</v>
      </c>
      <c r="P1014" s="3">
        <v>56</v>
      </c>
      <c r="Q1014" s="3" t="s">
        <v>5</v>
      </c>
      <c r="R1014" s="3">
        <v>25</v>
      </c>
      <c r="S1014" s="9">
        <v>5.7</v>
      </c>
      <c r="T1014" s="11">
        <v>14.7</v>
      </c>
      <c r="U1014" s="13">
        <v>0.66666668653488204</v>
      </c>
    </row>
    <row r="1015" spans="1:21" x14ac:dyDescent="0.25">
      <c r="A1015" s="3" t="s">
        <v>39</v>
      </c>
      <c r="B1015" s="3" t="s">
        <v>95</v>
      </c>
      <c r="C1015" s="3" t="s">
        <v>19</v>
      </c>
      <c r="D1015" s="3">
        <v>4</v>
      </c>
      <c r="E1015" s="3">
        <v>1</v>
      </c>
      <c r="J1015" s="3">
        <v>1</v>
      </c>
      <c r="N1015" s="3">
        <v>55</v>
      </c>
      <c r="O1015" s="3" t="s">
        <v>23</v>
      </c>
      <c r="P1015" s="3">
        <v>55</v>
      </c>
      <c r="Q1015" s="3" t="s">
        <v>5</v>
      </c>
      <c r="R1015" s="3">
        <v>25</v>
      </c>
      <c r="S1015" s="9">
        <v>3.6599999999999997</v>
      </c>
      <c r="T1015" s="11">
        <v>5.2</v>
      </c>
      <c r="U1015" s="13">
        <v>0</v>
      </c>
    </row>
    <row r="1016" spans="1:21" x14ac:dyDescent="0.25">
      <c r="A1016" s="3" t="s">
        <v>39</v>
      </c>
      <c r="B1016" s="3" t="s">
        <v>95</v>
      </c>
      <c r="C1016" s="3" t="s">
        <v>18</v>
      </c>
      <c r="D1016" s="3">
        <v>2</v>
      </c>
      <c r="J1016" s="3">
        <v>1</v>
      </c>
      <c r="N1016" s="3">
        <v>55</v>
      </c>
      <c r="O1016" s="3" t="s">
        <v>23</v>
      </c>
      <c r="P1016" s="3">
        <v>55</v>
      </c>
      <c r="Q1016" s="3" t="s">
        <v>5</v>
      </c>
      <c r="R1016" s="3">
        <v>25</v>
      </c>
      <c r="S1016" s="9">
        <v>2.7399999999999998</v>
      </c>
      <c r="T1016" s="11">
        <v>0</v>
      </c>
      <c r="U1016" s="13">
        <v>0</v>
      </c>
    </row>
    <row r="1017" spans="1:21" x14ac:dyDescent="0.25">
      <c r="A1017" s="3" t="s">
        <v>39</v>
      </c>
      <c r="B1017" s="3" t="s">
        <v>95</v>
      </c>
      <c r="C1017" s="3" t="s">
        <v>18</v>
      </c>
      <c r="D1017" s="3">
        <v>2</v>
      </c>
      <c r="J1017" s="3">
        <v>1</v>
      </c>
      <c r="N1017" s="3">
        <v>56</v>
      </c>
      <c r="O1017" s="3" t="s">
        <v>22</v>
      </c>
      <c r="P1017" s="3">
        <v>56</v>
      </c>
      <c r="Q1017" s="3" t="s">
        <v>5</v>
      </c>
      <c r="R1017" s="3">
        <v>25</v>
      </c>
      <c r="S1017" s="9">
        <v>3.9299999999999997</v>
      </c>
      <c r="T1017" s="11">
        <v>2.83</v>
      </c>
      <c r="U1017" s="13">
        <v>2.3299999237060498</v>
      </c>
    </row>
    <row r="1018" spans="1:21" x14ac:dyDescent="0.25">
      <c r="A1018" s="3" t="s">
        <v>39</v>
      </c>
      <c r="B1018" s="3" t="s">
        <v>95</v>
      </c>
      <c r="C1018" s="3" t="s">
        <v>24</v>
      </c>
      <c r="D1018" s="3">
        <v>1</v>
      </c>
      <c r="J1018" s="3">
        <v>1</v>
      </c>
      <c r="N1018" s="3">
        <v>60</v>
      </c>
      <c r="O1018" s="3" t="s">
        <v>32</v>
      </c>
      <c r="P1018" s="3">
        <v>60</v>
      </c>
      <c r="Q1018" s="3" t="s">
        <v>5</v>
      </c>
      <c r="R1018" s="3">
        <v>25</v>
      </c>
      <c r="S1018" s="9">
        <v>3.78</v>
      </c>
      <c r="T1018" s="11">
        <v>2.83</v>
      </c>
      <c r="U1018" s="13">
        <v>2.829999983310699</v>
      </c>
    </row>
    <row r="1019" spans="1:21" x14ac:dyDescent="0.25">
      <c r="A1019" s="3" t="s">
        <v>39</v>
      </c>
      <c r="B1019" s="3" t="s">
        <v>95</v>
      </c>
      <c r="C1019" s="3" t="s">
        <v>19</v>
      </c>
      <c r="D1019" s="3">
        <v>4</v>
      </c>
      <c r="E1019" s="3">
        <v>1</v>
      </c>
      <c r="J1019" s="3">
        <v>1</v>
      </c>
      <c r="N1019" s="3">
        <v>55</v>
      </c>
      <c r="O1019" s="3" t="s">
        <v>23</v>
      </c>
      <c r="P1019" s="3">
        <v>55</v>
      </c>
      <c r="Q1019" s="3" t="s">
        <v>5</v>
      </c>
      <c r="R1019" s="3">
        <v>25</v>
      </c>
      <c r="S1019" s="9">
        <v>3.6199999999999997</v>
      </c>
      <c r="T1019" s="11">
        <v>31.62</v>
      </c>
      <c r="U1019" s="13">
        <v>0.5</v>
      </c>
    </row>
    <row r="1020" spans="1:21" x14ac:dyDescent="0.25">
      <c r="A1020" s="3" t="s">
        <v>39</v>
      </c>
      <c r="B1020" s="3" t="s">
        <v>95</v>
      </c>
      <c r="C1020" s="3" t="s">
        <v>19</v>
      </c>
      <c r="D1020" s="3">
        <v>4</v>
      </c>
      <c r="E1020" s="3">
        <v>1</v>
      </c>
      <c r="J1020" s="3">
        <v>1</v>
      </c>
      <c r="N1020" s="3">
        <v>56</v>
      </c>
      <c r="O1020" s="3" t="s">
        <v>22</v>
      </c>
      <c r="P1020" s="3">
        <v>56</v>
      </c>
      <c r="Q1020" s="3" t="s">
        <v>5</v>
      </c>
      <c r="R1020" s="3">
        <v>25</v>
      </c>
      <c r="S1020" s="9">
        <v>1</v>
      </c>
      <c r="T1020" s="11">
        <v>14.7</v>
      </c>
      <c r="U1020" s="13">
        <v>0</v>
      </c>
    </row>
    <row r="1021" spans="1:21" x14ac:dyDescent="0.25">
      <c r="A1021" s="3" t="s">
        <v>39</v>
      </c>
      <c r="B1021" s="3" t="s">
        <v>95</v>
      </c>
      <c r="C1021" s="3" t="s">
        <v>16</v>
      </c>
      <c r="D1021" s="3">
        <v>3</v>
      </c>
      <c r="J1021" s="3">
        <v>1</v>
      </c>
      <c r="N1021" s="3">
        <v>55</v>
      </c>
      <c r="O1021" s="3" t="s">
        <v>23</v>
      </c>
      <c r="P1021" s="3">
        <v>55</v>
      </c>
      <c r="Q1021" s="3" t="s">
        <v>5</v>
      </c>
      <c r="R1021" s="3">
        <v>25</v>
      </c>
      <c r="S1021" s="9">
        <v>10.51</v>
      </c>
      <c r="T1021" s="11">
        <v>11.18</v>
      </c>
      <c r="U1021" s="13">
        <v>1.7300000190734861</v>
      </c>
    </row>
    <row r="1022" spans="1:21" x14ac:dyDescent="0.25">
      <c r="A1022" s="3" t="s">
        <v>39</v>
      </c>
      <c r="B1022" s="3" t="s">
        <v>95</v>
      </c>
      <c r="C1022" s="3" t="s">
        <v>16</v>
      </c>
      <c r="D1022" s="3">
        <v>3</v>
      </c>
      <c r="J1022" s="3">
        <v>1</v>
      </c>
      <c r="N1022" s="3">
        <v>59</v>
      </c>
      <c r="O1022" s="3" t="s">
        <v>29</v>
      </c>
      <c r="P1022" s="3">
        <v>59</v>
      </c>
      <c r="Q1022" s="3" t="s">
        <v>5</v>
      </c>
      <c r="R1022" s="3">
        <v>25</v>
      </c>
      <c r="S1022" s="9">
        <v>9.4700000000000006</v>
      </c>
      <c r="T1022" s="11">
        <v>8</v>
      </c>
      <c r="U1022" s="13">
        <v>0.66666668653488204</v>
      </c>
    </row>
    <row r="1023" spans="1:21" x14ac:dyDescent="0.25">
      <c r="A1023" s="3" t="s">
        <v>39</v>
      </c>
      <c r="B1023" s="3" t="s">
        <v>95</v>
      </c>
      <c r="C1023" s="3" t="s">
        <v>18</v>
      </c>
      <c r="D1023" s="3">
        <v>2</v>
      </c>
      <c r="J1023" s="3">
        <v>1</v>
      </c>
      <c r="N1023" s="3">
        <v>55</v>
      </c>
      <c r="O1023" s="3" t="s">
        <v>23</v>
      </c>
      <c r="P1023" s="3">
        <v>55</v>
      </c>
      <c r="Q1023" s="3" t="s">
        <v>5</v>
      </c>
      <c r="R1023" s="3">
        <v>25</v>
      </c>
      <c r="S1023" s="9">
        <v>4.51</v>
      </c>
      <c r="T1023" s="11">
        <v>5.2</v>
      </c>
      <c r="U1023" s="13">
        <v>2</v>
      </c>
    </row>
    <row r="1024" spans="1:21" x14ac:dyDescent="0.25">
      <c r="A1024" s="3" t="s">
        <v>39</v>
      </c>
      <c r="B1024" s="3" t="s">
        <v>95</v>
      </c>
      <c r="C1024" s="3" t="s">
        <v>19</v>
      </c>
      <c r="D1024" s="3">
        <v>4</v>
      </c>
      <c r="J1024" s="3">
        <v>1</v>
      </c>
      <c r="N1024" s="3">
        <v>55</v>
      </c>
      <c r="O1024" s="3" t="s">
        <v>23</v>
      </c>
      <c r="P1024" s="3">
        <v>55</v>
      </c>
      <c r="Q1024" s="3" t="s">
        <v>5</v>
      </c>
      <c r="R1024" s="3">
        <v>25</v>
      </c>
      <c r="S1024" s="9">
        <v>1</v>
      </c>
      <c r="T1024" s="11">
        <v>18.52</v>
      </c>
      <c r="U1024" s="13">
        <v>3.1600000262260441</v>
      </c>
    </row>
    <row r="1025" spans="1:21" x14ac:dyDescent="0.25">
      <c r="A1025" s="3" t="s">
        <v>39</v>
      </c>
      <c r="B1025" s="3" t="s">
        <v>95</v>
      </c>
      <c r="C1025" s="3" t="s">
        <v>18</v>
      </c>
      <c r="D1025" s="3">
        <v>2</v>
      </c>
      <c r="J1025" s="3">
        <v>1</v>
      </c>
      <c r="N1025" s="3">
        <v>55</v>
      </c>
      <c r="O1025" s="3" t="s">
        <v>23</v>
      </c>
      <c r="P1025" s="3">
        <v>55</v>
      </c>
      <c r="Q1025" s="3" t="s">
        <v>5</v>
      </c>
      <c r="R1025" s="3">
        <v>25</v>
      </c>
      <c r="S1025" s="9">
        <v>7.33</v>
      </c>
      <c r="T1025" s="11">
        <v>8</v>
      </c>
      <c r="U1025" s="13">
        <v>1</v>
      </c>
    </row>
    <row r="1026" spans="1:21" x14ac:dyDescent="0.25">
      <c r="A1026" s="3" t="s">
        <v>39</v>
      </c>
      <c r="B1026" s="3" t="s">
        <v>95</v>
      </c>
      <c r="C1026" s="3" t="s">
        <v>19</v>
      </c>
      <c r="D1026" s="3">
        <v>4</v>
      </c>
      <c r="E1026" s="3">
        <v>1</v>
      </c>
      <c r="J1026" s="3">
        <v>1</v>
      </c>
      <c r="N1026" s="3">
        <v>53</v>
      </c>
      <c r="O1026" s="3" t="s">
        <v>27</v>
      </c>
      <c r="P1026" s="3">
        <v>53</v>
      </c>
      <c r="Q1026" s="3" t="s">
        <v>5</v>
      </c>
      <c r="R1026" s="3">
        <v>25</v>
      </c>
      <c r="S1026" s="9">
        <v>7.3</v>
      </c>
      <c r="T1026" s="11">
        <v>5.2</v>
      </c>
      <c r="U1026" s="13">
        <v>5.9166667759418488</v>
      </c>
    </row>
    <row r="1027" spans="1:21" x14ac:dyDescent="0.25">
      <c r="A1027" s="3" t="s">
        <v>39</v>
      </c>
      <c r="B1027" s="3" t="s">
        <v>95</v>
      </c>
      <c r="C1027" s="3" t="s">
        <v>19</v>
      </c>
      <c r="D1027" s="3">
        <v>4</v>
      </c>
      <c r="J1027" s="3">
        <v>1</v>
      </c>
      <c r="N1027" s="3">
        <v>53</v>
      </c>
      <c r="O1027" s="3" t="s">
        <v>27</v>
      </c>
      <c r="P1027" s="3">
        <v>53</v>
      </c>
      <c r="Q1027" s="3" t="s">
        <v>5</v>
      </c>
      <c r="R1027" s="3">
        <v>25</v>
      </c>
      <c r="S1027" s="9">
        <v>6.24</v>
      </c>
      <c r="T1027" s="11">
        <v>11.18</v>
      </c>
      <c r="U1027" s="13">
        <v>3.9966666102409349</v>
      </c>
    </row>
    <row r="1028" spans="1:21" x14ac:dyDescent="0.25">
      <c r="A1028" s="3" t="s">
        <v>39</v>
      </c>
      <c r="B1028" s="3" t="s">
        <v>95</v>
      </c>
      <c r="C1028" s="3" t="s">
        <v>16</v>
      </c>
      <c r="D1028" s="3">
        <v>3</v>
      </c>
      <c r="J1028" s="3">
        <v>1</v>
      </c>
      <c r="N1028" s="3">
        <v>53</v>
      </c>
      <c r="O1028" s="3" t="s">
        <v>27</v>
      </c>
      <c r="P1028" s="3">
        <v>53</v>
      </c>
      <c r="Q1028" s="3" t="s">
        <v>5</v>
      </c>
      <c r="R1028" s="3">
        <v>25</v>
      </c>
      <c r="S1028" s="9">
        <v>3.9699999999999998</v>
      </c>
      <c r="T1028" s="11">
        <v>8</v>
      </c>
      <c r="U1028" s="13">
        <v>1.6666666269302359</v>
      </c>
    </row>
    <row r="1029" spans="1:21" x14ac:dyDescent="0.25">
      <c r="A1029" s="3" t="s">
        <v>39</v>
      </c>
      <c r="B1029" s="3" t="s">
        <v>95</v>
      </c>
      <c r="C1029" s="3" t="s">
        <v>16</v>
      </c>
      <c r="D1029" s="3">
        <v>3</v>
      </c>
      <c r="J1029" s="3">
        <v>1</v>
      </c>
      <c r="N1029" s="3">
        <v>53</v>
      </c>
      <c r="O1029" s="3" t="s">
        <v>27</v>
      </c>
      <c r="P1029" s="3">
        <v>53</v>
      </c>
      <c r="Q1029" s="3" t="s">
        <v>5</v>
      </c>
      <c r="R1029" s="3">
        <v>25</v>
      </c>
      <c r="S1029" s="9">
        <v>2.98</v>
      </c>
      <c r="T1029" s="11">
        <v>2.83</v>
      </c>
      <c r="U1029" s="13">
        <v>0</v>
      </c>
    </row>
    <row r="1030" spans="1:21" x14ac:dyDescent="0.25">
      <c r="A1030" s="3" t="s">
        <v>39</v>
      </c>
      <c r="B1030" s="3" t="s">
        <v>95</v>
      </c>
      <c r="C1030" s="3" t="s">
        <v>16</v>
      </c>
      <c r="D1030" s="3">
        <v>3</v>
      </c>
      <c r="J1030" s="3">
        <v>1</v>
      </c>
      <c r="N1030" s="3">
        <v>55</v>
      </c>
      <c r="O1030" s="3" t="s">
        <v>23</v>
      </c>
      <c r="P1030" s="3">
        <v>55</v>
      </c>
      <c r="Q1030" s="3" t="s">
        <v>5</v>
      </c>
      <c r="R1030" s="3">
        <v>25</v>
      </c>
      <c r="S1030" s="9">
        <v>5.0299999999999994</v>
      </c>
      <c r="T1030" s="11">
        <v>5.2</v>
      </c>
      <c r="U1030" s="13">
        <v>2.3999999761581421</v>
      </c>
    </row>
    <row r="1031" spans="1:21" x14ac:dyDescent="0.25">
      <c r="A1031" s="3" t="s">
        <v>39</v>
      </c>
      <c r="B1031" s="3" t="s">
        <v>95</v>
      </c>
      <c r="C1031" s="3" t="s">
        <v>19</v>
      </c>
      <c r="D1031" s="3">
        <v>4</v>
      </c>
      <c r="E1031" s="3">
        <v>1</v>
      </c>
      <c r="J1031" s="3">
        <v>1</v>
      </c>
      <c r="N1031" s="3">
        <v>55</v>
      </c>
      <c r="O1031" s="3" t="s">
        <v>23</v>
      </c>
      <c r="P1031" s="3">
        <v>55</v>
      </c>
      <c r="Q1031" s="3" t="s">
        <v>5</v>
      </c>
      <c r="R1031" s="3">
        <v>25</v>
      </c>
      <c r="S1031" s="9">
        <v>3.92</v>
      </c>
      <c r="T1031" s="11">
        <v>14.7</v>
      </c>
      <c r="U1031" s="13">
        <v>0.82999998331069902</v>
      </c>
    </row>
    <row r="1032" spans="1:21" x14ac:dyDescent="0.25">
      <c r="A1032" s="3" t="s">
        <v>39</v>
      </c>
      <c r="B1032" s="3" t="s">
        <v>95</v>
      </c>
      <c r="C1032" s="3" t="s">
        <v>16</v>
      </c>
      <c r="D1032" s="3">
        <v>3</v>
      </c>
      <c r="J1032" s="3">
        <v>1</v>
      </c>
      <c r="N1032" s="3">
        <v>56</v>
      </c>
      <c r="O1032" s="3" t="s">
        <v>22</v>
      </c>
      <c r="P1032" s="3">
        <v>56</v>
      </c>
      <c r="Q1032" s="3" t="s">
        <v>5</v>
      </c>
      <c r="R1032" s="3">
        <v>25</v>
      </c>
      <c r="S1032" s="9">
        <v>4.3999999999999995</v>
      </c>
      <c r="T1032" s="11">
        <v>8</v>
      </c>
      <c r="U1032" s="13">
        <v>0.66666668653488204</v>
      </c>
    </row>
    <row r="1033" spans="1:21" x14ac:dyDescent="0.25">
      <c r="A1033" s="3" t="s">
        <v>39</v>
      </c>
      <c r="B1033" s="3" t="s">
        <v>95</v>
      </c>
      <c r="C1033" s="3" t="s">
        <v>19</v>
      </c>
      <c r="D1033" s="3">
        <v>4</v>
      </c>
      <c r="J1033" s="3">
        <v>1</v>
      </c>
      <c r="N1033" s="3">
        <v>56</v>
      </c>
      <c r="O1033" s="3" t="s">
        <v>22</v>
      </c>
      <c r="P1033" s="3">
        <v>56</v>
      </c>
      <c r="Q1033" s="3" t="s">
        <v>5</v>
      </c>
      <c r="R1033" s="3">
        <v>25</v>
      </c>
      <c r="S1033" s="9">
        <v>3.1599999999999997</v>
      </c>
      <c r="T1033" s="11">
        <v>14.7</v>
      </c>
      <c r="U1033" s="13">
        <v>0.66666668653488204</v>
      </c>
    </row>
    <row r="1034" spans="1:21" x14ac:dyDescent="0.25">
      <c r="A1034" s="3" t="s">
        <v>39</v>
      </c>
      <c r="B1034" s="3" t="s">
        <v>95</v>
      </c>
      <c r="C1034" s="3" t="s">
        <v>19</v>
      </c>
      <c r="D1034" s="3">
        <v>4</v>
      </c>
      <c r="J1034" s="3">
        <v>1</v>
      </c>
      <c r="N1034" s="3">
        <v>55</v>
      </c>
      <c r="O1034" s="3" t="s">
        <v>23</v>
      </c>
      <c r="P1034" s="3">
        <v>55</v>
      </c>
      <c r="Q1034" s="3" t="s">
        <v>5</v>
      </c>
      <c r="R1034" s="3">
        <v>25</v>
      </c>
      <c r="S1034" s="9">
        <v>2.6999999999999997</v>
      </c>
      <c r="T1034" s="11">
        <v>1</v>
      </c>
      <c r="U1034" s="13">
        <v>1.666666686534882</v>
      </c>
    </row>
    <row r="1035" spans="1:21" x14ac:dyDescent="0.25">
      <c r="A1035" s="3" t="s">
        <v>39</v>
      </c>
      <c r="B1035" s="3" t="s">
        <v>95</v>
      </c>
      <c r="C1035" s="3" t="s">
        <v>18</v>
      </c>
      <c r="D1035" s="3">
        <v>2</v>
      </c>
      <c r="J1035" s="3">
        <v>1</v>
      </c>
      <c r="N1035" s="3">
        <v>57</v>
      </c>
      <c r="O1035" s="3" t="s">
        <v>30</v>
      </c>
      <c r="P1035" s="3">
        <v>57</v>
      </c>
      <c r="Q1035" s="3" t="s">
        <v>5</v>
      </c>
      <c r="R1035" s="3">
        <v>25</v>
      </c>
      <c r="S1035" s="9">
        <v>2.82</v>
      </c>
      <c r="T1035" s="11">
        <v>2.83</v>
      </c>
      <c r="U1035" s="13">
        <v>0</v>
      </c>
    </row>
    <row r="1036" spans="1:21" x14ac:dyDescent="0.25">
      <c r="A1036" s="3" t="s">
        <v>39</v>
      </c>
      <c r="B1036" s="3" t="s">
        <v>95</v>
      </c>
      <c r="C1036" s="3" t="s">
        <v>16</v>
      </c>
      <c r="D1036" s="3">
        <v>3</v>
      </c>
      <c r="J1036" s="3">
        <v>1</v>
      </c>
      <c r="N1036" s="3">
        <v>58</v>
      </c>
      <c r="O1036" s="3" t="s">
        <v>31</v>
      </c>
      <c r="P1036" s="3">
        <v>58</v>
      </c>
      <c r="Q1036" s="3" t="s">
        <v>5</v>
      </c>
      <c r="R1036" s="3">
        <v>25</v>
      </c>
      <c r="S1036" s="9">
        <v>9.64</v>
      </c>
      <c r="T1036" s="11">
        <v>5.2</v>
      </c>
      <c r="U1036" s="13">
        <v>3.8299999237060498</v>
      </c>
    </row>
    <row r="1037" spans="1:21" x14ac:dyDescent="0.25">
      <c r="A1037" s="3" t="s">
        <v>39</v>
      </c>
      <c r="B1037" s="3" t="s">
        <v>95</v>
      </c>
      <c r="C1037" s="3" t="s">
        <v>16</v>
      </c>
      <c r="D1037" s="3">
        <v>3</v>
      </c>
      <c r="J1037" s="3">
        <v>1</v>
      </c>
      <c r="N1037" s="3">
        <v>53</v>
      </c>
      <c r="O1037" s="3" t="s">
        <v>27</v>
      </c>
      <c r="P1037" s="3">
        <v>53</v>
      </c>
      <c r="Q1037" s="3" t="s">
        <v>5</v>
      </c>
      <c r="R1037" s="3">
        <v>25</v>
      </c>
      <c r="S1037" s="9">
        <v>3.0799999999999996</v>
      </c>
      <c r="T1037" s="11">
        <v>5.2</v>
      </c>
      <c r="U1037" s="13">
        <v>1.3333333730697641</v>
      </c>
    </row>
    <row r="1038" spans="1:21" x14ac:dyDescent="0.25">
      <c r="A1038" s="3" t="s">
        <v>39</v>
      </c>
      <c r="B1038" s="3" t="s">
        <v>95</v>
      </c>
      <c r="C1038" s="3" t="s">
        <v>19</v>
      </c>
      <c r="D1038" s="3">
        <v>4</v>
      </c>
      <c r="E1038" s="3">
        <v>1</v>
      </c>
      <c r="J1038" s="3">
        <v>1</v>
      </c>
      <c r="N1038" s="3">
        <v>56</v>
      </c>
      <c r="O1038" s="3" t="s">
        <v>22</v>
      </c>
      <c r="P1038" s="3">
        <v>56</v>
      </c>
      <c r="Q1038" s="3" t="s">
        <v>5</v>
      </c>
      <c r="R1038" s="3">
        <v>25</v>
      </c>
      <c r="S1038" s="9">
        <v>4.34</v>
      </c>
      <c r="T1038" s="11">
        <v>27</v>
      </c>
      <c r="U1038" s="13">
        <v>9.1099998950958305</v>
      </c>
    </row>
    <row r="1039" spans="1:21" x14ac:dyDescent="0.25">
      <c r="A1039" s="3" t="s">
        <v>39</v>
      </c>
      <c r="B1039" s="3" t="s">
        <v>95</v>
      </c>
      <c r="C1039" s="3" t="s">
        <v>24</v>
      </c>
      <c r="D1039" s="3">
        <v>1</v>
      </c>
      <c r="J1039" s="3">
        <v>1</v>
      </c>
      <c r="N1039" s="3">
        <v>60</v>
      </c>
      <c r="O1039" s="3" t="s">
        <v>32</v>
      </c>
      <c r="P1039" s="3">
        <v>60</v>
      </c>
      <c r="Q1039" s="3" t="s">
        <v>5</v>
      </c>
      <c r="R1039" s="3">
        <v>25</v>
      </c>
      <c r="S1039" s="9">
        <v>2.1999999999999997</v>
      </c>
      <c r="T1039" s="11">
        <v>1</v>
      </c>
      <c r="U1039" s="13">
        <v>4</v>
      </c>
    </row>
    <row r="1040" spans="1:21" x14ac:dyDescent="0.25">
      <c r="A1040" s="3" t="s">
        <v>39</v>
      </c>
      <c r="B1040" s="3" t="s">
        <v>95</v>
      </c>
      <c r="C1040" s="3" t="s">
        <v>19</v>
      </c>
      <c r="D1040" s="3">
        <v>4</v>
      </c>
      <c r="J1040" s="3">
        <v>1</v>
      </c>
      <c r="N1040" s="3">
        <v>55</v>
      </c>
      <c r="O1040" s="3" t="s">
        <v>23</v>
      </c>
      <c r="P1040" s="3">
        <v>55</v>
      </c>
      <c r="Q1040" s="3" t="s">
        <v>5</v>
      </c>
      <c r="R1040" s="3">
        <v>25</v>
      </c>
      <c r="S1040" s="9">
        <v>3.86</v>
      </c>
      <c r="T1040" s="11">
        <v>11.18</v>
      </c>
      <c r="U1040" s="13">
        <v>2.8333334028720873</v>
      </c>
    </row>
    <row r="1041" spans="1:21" x14ac:dyDescent="0.25">
      <c r="A1041" s="3" t="s">
        <v>39</v>
      </c>
      <c r="B1041" s="3" t="s">
        <v>95</v>
      </c>
      <c r="C1041" s="3" t="s">
        <v>19</v>
      </c>
      <c r="D1041" s="3">
        <v>4</v>
      </c>
      <c r="J1041" s="3">
        <v>1</v>
      </c>
      <c r="N1041" s="3">
        <v>56</v>
      </c>
      <c r="O1041" s="3" t="s">
        <v>22</v>
      </c>
      <c r="P1041" s="3">
        <v>56</v>
      </c>
      <c r="Q1041" s="3" t="s">
        <v>5</v>
      </c>
      <c r="R1041" s="3">
        <v>25</v>
      </c>
      <c r="S1041" s="9">
        <v>4.05</v>
      </c>
      <c r="T1041" s="11">
        <v>27</v>
      </c>
      <c r="U1041" s="13">
        <v>0.5</v>
      </c>
    </row>
    <row r="1042" spans="1:21" x14ac:dyDescent="0.25">
      <c r="A1042" s="3" t="s">
        <v>39</v>
      </c>
      <c r="B1042" s="3" t="s">
        <v>95</v>
      </c>
      <c r="C1042" s="3" t="s">
        <v>19</v>
      </c>
      <c r="D1042" s="3">
        <v>4</v>
      </c>
      <c r="H1042" s="3">
        <v>0.28000000000000003</v>
      </c>
      <c r="J1042" s="3">
        <v>0.72</v>
      </c>
      <c r="N1042" s="3">
        <v>56</v>
      </c>
      <c r="O1042" s="3" t="s">
        <v>22</v>
      </c>
      <c r="P1042" s="3">
        <v>56</v>
      </c>
      <c r="Q1042" s="3" t="s">
        <v>5</v>
      </c>
      <c r="R1042" s="3">
        <v>25</v>
      </c>
      <c r="S1042" s="9">
        <v>6.13</v>
      </c>
      <c r="T1042" s="11">
        <v>31.62</v>
      </c>
      <c r="U1042" s="13">
        <v>0.5</v>
      </c>
    </row>
    <row r="1043" spans="1:21" x14ac:dyDescent="0.25">
      <c r="A1043" s="3" t="s">
        <v>39</v>
      </c>
      <c r="B1043" s="3" t="s">
        <v>95</v>
      </c>
      <c r="C1043" s="3" t="s">
        <v>19</v>
      </c>
      <c r="D1043" s="3">
        <v>4</v>
      </c>
      <c r="J1043" s="3">
        <v>0.52</v>
      </c>
      <c r="N1043" s="3">
        <v>55</v>
      </c>
      <c r="O1043" s="3" t="s">
        <v>23</v>
      </c>
      <c r="P1043" s="3">
        <v>55</v>
      </c>
      <c r="Q1043" s="3" t="s">
        <v>5</v>
      </c>
      <c r="R1043" s="3">
        <v>25</v>
      </c>
      <c r="S1043" s="9">
        <v>0</v>
      </c>
      <c r="T1043" s="11">
        <v>27</v>
      </c>
      <c r="U1043" s="13">
        <v>3.4000000059604654</v>
      </c>
    </row>
    <row r="1044" spans="1:21" x14ac:dyDescent="0.25">
      <c r="A1044" s="3" t="s">
        <v>39</v>
      </c>
      <c r="B1044" s="3" t="s">
        <v>95</v>
      </c>
      <c r="C1044" s="3" t="s">
        <v>16</v>
      </c>
      <c r="D1044" s="3">
        <v>3</v>
      </c>
      <c r="J1044" s="3">
        <v>1</v>
      </c>
      <c r="N1044" s="3">
        <v>56</v>
      </c>
      <c r="O1044" s="3" t="s">
        <v>22</v>
      </c>
      <c r="P1044" s="3">
        <v>56</v>
      </c>
      <c r="Q1044" s="3" t="s">
        <v>5</v>
      </c>
      <c r="R1044" s="3">
        <v>25</v>
      </c>
      <c r="S1044" s="9">
        <v>1</v>
      </c>
      <c r="T1044" s="11">
        <v>8</v>
      </c>
      <c r="U1044" s="13">
        <v>0.66666668653488204</v>
      </c>
    </row>
    <row r="1045" spans="1:21" x14ac:dyDescent="0.25">
      <c r="A1045" s="3" t="s">
        <v>39</v>
      </c>
      <c r="B1045" s="3" t="s">
        <v>95</v>
      </c>
      <c r="C1045" s="3" t="s">
        <v>16</v>
      </c>
      <c r="D1045" s="3">
        <v>3</v>
      </c>
      <c r="J1045" s="3">
        <v>1</v>
      </c>
      <c r="N1045" s="3">
        <v>56</v>
      </c>
      <c r="O1045" s="3" t="s">
        <v>22</v>
      </c>
      <c r="P1045" s="3">
        <v>56</v>
      </c>
      <c r="Q1045" s="3" t="s">
        <v>5</v>
      </c>
      <c r="R1045" s="3">
        <v>25</v>
      </c>
      <c r="S1045" s="9">
        <v>4.18</v>
      </c>
      <c r="T1045" s="11">
        <v>8</v>
      </c>
      <c r="U1045" s="13">
        <v>4.4966666102409318</v>
      </c>
    </row>
    <row r="1046" spans="1:21" x14ac:dyDescent="0.25">
      <c r="A1046" s="3" t="s">
        <v>39</v>
      </c>
      <c r="B1046" s="3" t="s">
        <v>95</v>
      </c>
      <c r="C1046" s="3" t="s">
        <v>18</v>
      </c>
      <c r="D1046" s="3">
        <v>2</v>
      </c>
      <c r="J1046" s="3">
        <v>1</v>
      </c>
      <c r="N1046" s="3">
        <v>60</v>
      </c>
      <c r="O1046" s="3" t="s">
        <v>32</v>
      </c>
      <c r="P1046" s="3">
        <v>60</v>
      </c>
      <c r="Q1046" s="3" t="s">
        <v>5</v>
      </c>
      <c r="R1046" s="3">
        <v>25</v>
      </c>
      <c r="S1046" s="9">
        <v>2.88</v>
      </c>
      <c r="T1046" s="11">
        <v>2.83</v>
      </c>
      <c r="U1046" s="13">
        <v>0</v>
      </c>
    </row>
    <row r="1047" spans="1:21" x14ac:dyDescent="0.25">
      <c r="A1047" s="3" t="s">
        <v>39</v>
      </c>
      <c r="B1047" s="3" t="s">
        <v>95</v>
      </c>
      <c r="C1047" s="3" t="s">
        <v>18</v>
      </c>
      <c r="D1047" s="3">
        <v>2</v>
      </c>
      <c r="J1047" s="3">
        <v>1</v>
      </c>
      <c r="N1047" s="3">
        <v>53</v>
      </c>
      <c r="O1047" s="3" t="s">
        <v>27</v>
      </c>
      <c r="P1047" s="3">
        <v>53</v>
      </c>
      <c r="Q1047" s="3" t="s">
        <v>5</v>
      </c>
      <c r="R1047" s="3">
        <v>25</v>
      </c>
      <c r="S1047" s="9">
        <v>2.4899999999999998</v>
      </c>
      <c r="T1047" s="11">
        <v>5.2</v>
      </c>
      <c r="U1047" s="13">
        <v>0.5</v>
      </c>
    </row>
    <row r="1048" spans="1:21" x14ac:dyDescent="0.25">
      <c r="A1048" s="3" t="s">
        <v>39</v>
      </c>
      <c r="B1048" s="3" t="s">
        <v>95</v>
      </c>
      <c r="C1048" s="3" t="s">
        <v>16</v>
      </c>
      <c r="D1048" s="3">
        <v>3</v>
      </c>
      <c r="J1048" s="3">
        <v>1</v>
      </c>
      <c r="N1048" s="3">
        <v>55</v>
      </c>
      <c r="O1048" s="3" t="s">
        <v>23</v>
      </c>
      <c r="P1048" s="3">
        <v>55</v>
      </c>
      <c r="Q1048" s="3" t="s">
        <v>5</v>
      </c>
      <c r="R1048" s="3">
        <v>25</v>
      </c>
      <c r="S1048" s="9">
        <v>2.2999999999999998</v>
      </c>
      <c r="T1048" s="11">
        <v>5.2</v>
      </c>
      <c r="U1048" s="13">
        <v>0.83000001311302207</v>
      </c>
    </row>
    <row r="1049" spans="1:21" x14ac:dyDescent="0.25">
      <c r="A1049" s="3" t="s">
        <v>39</v>
      </c>
      <c r="B1049" s="3" t="s">
        <v>95</v>
      </c>
      <c r="C1049" s="3" t="s">
        <v>19</v>
      </c>
      <c r="D1049" s="3">
        <v>4</v>
      </c>
      <c r="E1049" s="3">
        <v>1</v>
      </c>
      <c r="J1049" s="3">
        <v>1</v>
      </c>
      <c r="N1049" s="3">
        <v>59</v>
      </c>
      <c r="O1049" s="3" t="s">
        <v>29</v>
      </c>
      <c r="P1049" s="3">
        <v>59</v>
      </c>
      <c r="Q1049" s="3" t="s">
        <v>5</v>
      </c>
      <c r="R1049" s="3">
        <v>25</v>
      </c>
      <c r="S1049" s="9">
        <v>3.5599999999999996</v>
      </c>
      <c r="T1049" s="11">
        <v>27</v>
      </c>
      <c r="U1049" s="13">
        <v>0.40000000596046398</v>
      </c>
    </row>
    <row r="1050" spans="1:21" x14ac:dyDescent="0.25">
      <c r="A1050" s="3" t="s">
        <v>39</v>
      </c>
      <c r="B1050" s="3" t="s">
        <v>95</v>
      </c>
      <c r="C1050" s="3" t="s">
        <v>16</v>
      </c>
      <c r="D1050" s="3">
        <v>3</v>
      </c>
      <c r="J1050" s="3">
        <v>1</v>
      </c>
      <c r="N1050" s="3">
        <v>55</v>
      </c>
      <c r="O1050" s="3" t="s">
        <v>23</v>
      </c>
      <c r="P1050" s="3">
        <v>55</v>
      </c>
      <c r="Q1050" s="3" t="s">
        <v>5</v>
      </c>
      <c r="R1050" s="3">
        <v>25</v>
      </c>
      <c r="S1050" s="9">
        <v>6.1099999999999994</v>
      </c>
      <c r="T1050" s="11">
        <v>8</v>
      </c>
      <c r="U1050" s="13">
        <v>2.993333518505104</v>
      </c>
    </row>
    <row r="1051" spans="1:21" x14ac:dyDescent="0.25">
      <c r="A1051" s="3" t="s">
        <v>39</v>
      </c>
      <c r="B1051" s="3" t="s">
        <v>95</v>
      </c>
      <c r="C1051" s="3" t="s">
        <v>19</v>
      </c>
      <c r="D1051" s="3">
        <v>4</v>
      </c>
      <c r="E1051" s="3">
        <v>1</v>
      </c>
      <c r="J1051" s="3">
        <v>1</v>
      </c>
      <c r="N1051" s="3">
        <v>55</v>
      </c>
      <c r="O1051" s="3" t="s">
        <v>23</v>
      </c>
      <c r="P1051" s="3">
        <v>55</v>
      </c>
      <c r="Q1051" s="3" t="s">
        <v>5</v>
      </c>
      <c r="R1051" s="3">
        <v>25</v>
      </c>
      <c r="S1051" s="9">
        <v>1</v>
      </c>
      <c r="T1051" s="11">
        <v>11.18</v>
      </c>
      <c r="U1051" s="13">
        <v>14</v>
      </c>
    </row>
    <row r="1052" spans="1:21" x14ac:dyDescent="0.25">
      <c r="A1052" s="3" t="s">
        <v>39</v>
      </c>
      <c r="B1052" s="3" t="s">
        <v>95</v>
      </c>
      <c r="C1052" s="3" t="s">
        <v>16</v>
      </c>
      <c r="D1052" s="3">
        <v>3</v>
      </c>
      <c r="J1052" s="3">
        <v>0.8</v>
      </c>
      <c r="N1052" s="3">
        <v>59</v>
      </c>
      <c r="O1052" s="3" t="s">
        <v>29</v>
      </c>
      <c r="P1052" s="3">
        <v>59</v>
      </c>
      <c r="Q1052" s="3" t="s">
        <v>5</v>
      </c>
      <c r="R1052" s="3">
        <v>25</v>
      </c>
      <c r="S1052" s="9">
        <v>7.66</v>
      </c>
      <c r="T1052" s="11">
        <v>18.52</v>
      </c>
      <c r="U1052" s="13">
        <v>1.166666686534882</v>
      </c>
    </row>
    <row r="1053" spans="1:21" x14ac:dyDescent="0.25">
      <c r="A1053" s="3" t="s">
        <v>39</v>
      </c>
      <c r="B1053" s="3" t="s">
        <v>95</v>
      </c>
      <c r="C1053" s="3" t="s">
        <v>19</v>
      </c>
      <c r="D1053" s="3">
        <v>4</v>
      </c>
      <c r="E1053" s="3">
        <v>1</v>
      </c>
      <c r="J1053" s="3">
        <v>1</v>
      </c>
      <c r="N1053" s="3">
        <v>57</v>
      </c>
      <c r="O1053" s="3" t="s">
        <v>30</v>
      </c>
      <c r="P1053" s="3">
        <v>57</v>
      </c>
      <c r="Q1053" s="3" t="s">
        <v>5</v>
      </c>
      <c r="R1053" s="3">
        <v>25</v>
      </c>
      <c r="S1053" s="9">
        <v>13.07</v>
      </c>
      <c r="T1053" s="11">
        <v>41.57</v>
      </c>
      <c r="U1053" s="13">
        <v>9</v>
      </c>
    </row>
    <row r="1054" spans="1:21" x14ac:dyDescent="0.25">
      <c r="A1054" s="3" t="s">
        <v>39</v>
      </c>
      <c r="B1054" s="3" t="s">
        <v>95</v>
      </c>
      <c r="C1054" s="3" t="s">
        <v>18</v>
      </c>
      <c r="D1054" s="3">
        <v>2</v>
      </c>
      <c r="J1054" s="3">
        <v>1</v>
      </c>
      <c r="N1054" s="3">
        <v>57</v>
      </c>
      <c r="O1054" s="3" t="s">
        <v>30</v>
      </c>
      <c r="P1054" s="3">
        <v>57</v>
      </c>
      <c r="Q1054" s="3" t="s">
        <v>5</v>
      </c>
      <c r="R1054" s="3">
        <v>25</v>
      </c>
      <c r="S1054" s="9">
        <v>1</v>
      </c>
      <c r="T1054" s="11">
        <v>2.83</v>
      </c>
      <c r="U1054" s="13">
        <v>1.0000000298023231</v>
      </c>
    </row>
    <row r="1055" spans="1:21" x14ac:dyDescent="0.25">
      <c r="A1055" s="3" t="s">
        <v>39</v>
      </c>
      <c r="B1055" s="3" t="s">
        <v>95</v>
      </c>
      <c r="C1055" s="3" t="s">
        <v>16</v>
      </c>
      <c r="D1055" s="3">
        <v>3</v>
      </c>
      <c r="J1055" s="3">
        <v>1</v>
      </c>
      <c r="N1055" s="3">
        <v>56</v>
      </c>
      <c r="O1055" s="3" t="s">
        <v>22</v>
      </c>
      <c r="P1055" s="3">
        <v>56</v>
      </c>
      <c r="Q1055" s="3" t="s">
        <v>5</v>
      </c>
      <c r="R1055" s="3">
        <v>25</v>
      </c>
      <c r="S1055" s="9">
        <v>7.34</v>
      </c>
      <c r="T1055" s="11">
        <v>8</v>
      </c>
      <c r="U1055" s="13">
        <v>0</v>
      </c>
    </row>
    <row r="1056" spans="1:21" x14ac:dyDescent="0.25">
      <c r="A1056" s="3" t="s">
        <v>39</v>
      </c>
      <c r="B1056" s="3" t="s">
        <v>95</v>
      </c>
      <c r="C1056" s="3" t="s">
        <v>18</v>
      </c>
      <c r="D1056" s="3">
        <v>2</v>
      </c>
      <c r="J1056" s="3">
        <v>1</v>
      </c>
      <c r="N1056" s="3">
        <v>58</v>
      </c>
      <c r="O1056" s="3" t="s">
        <v>31</v>
      </c>
      <c r="P1056" s="3">
        <v>58</v>
      </c>
      <c r="Q1056" s="3" t="s">
        <v>5</v>
      </c>
      <c r="R1056" s="3">
        <v>25</v>
      </c>
      <c r="S1056" s="9">
        <v>3.69</v>
      </c>
      <c r="T1056" s="11">
        <v>2.83</v>
      </c>
      <c r="U1056" s="13">
        <v>3</v>
      </c>
    </row>
    <row r="1057" spans="1:21" x14ac:dyDescent="0.25">
      <c r="A1057" s="3" t="s">
        <v>39</v>
      </c>
      <c r="B1057" s="3" t="s">
        <v>95</v>
      </c>
      <c r="C1057" s="3" t="s">
        <v>16</v>
      </c>
      <c r="D1057" s="3">
        <v>3</v>
      </c>
      <c r="J1057" s="3">
        <v>1</v>
      </c>
      <c r="N1057" s="3">
        <v>55</v>
      </c>
      <c r="O1057" s="3" t="s">
        <v>23</v>
      </c>
      <c r="P1057" s="3">
        <v>55</v>
      </c>
      <c r="Q1057" s="3" t="s">
        <v>5</v>
      </c>
      <c r="R1057" s="3">
        <v>25</v>
      </c>
      <c r="S1057" s="9">
        <v>5.92</v>
      </c>
      <c r="T1057" s="11">
        <v>5.2</v>
      </c>
      <c r="U1057" s="13">
        <v>0.66666668653488204</v>
      </c>
    </row>
    <row r="1058" spans="1:21" x14ac:dyDescent="0.25">
      <c r="A1058" s="3" t="s">
        <v>39</v>
      </c>
      <c r="B1058" s="3" t="s">
        <v>95</v>
      </c>
      <c r="C1058" s="3" t="s">
        <v>24</v>
      </c>
      <c r="D1058" s="3">
        <v>1</v>
      </c>
      <c r="J1058" s="3">
        <v>1</v>
      </c>
      <c r="N1058" s="3">
        <v>58</v>
      </c>
      <c r="O1058" s="3" t="s">
        <v>31</v>
      </c>
      <c r="P1058" s="3">
        <v>58</v>
      </c>
      <c r="Q1058" s="3" t="s">
        <v>5</v>
      </c>
      <c r="R1058" s="3">
        <v>25</v>
      </c>
      <c r="S1058" s="9">
        <v>3.17</v>
      </c>
      <c r="T1058" s="11">
        <v>2.83</v>
      </c>
      <c r="U1058" s="13">
        <v>6.3133332729339564</v>
      </c>
    </row>
    <row r="1059" spans="1:21" x14ac:dyDescent="0.25">
      <c r="A1059" s="3" t="s">
        <v>39</v>
      </c>
      <c r="B1059" s="3" t="s">
        <v>95</v>
      </c>
      <c r="C1059" s="3" t="s">
        <v>19</v>
      </c>
      <c r="D1059" s="3">
        <v>4</v>
      </c>
      <c r="J1059" s="3">
        <v>1</v>
      </c>
      <c r="N1059" s="3">
        <v>53</v>
      </c>
      <c r="O1059" s="3" t="s">
        <v>27</v>
      </c>
      <c r="P1059" s="3">
        <v>53</v>
      </c>
      <c r="Q1059" s="3" t="s">
        <v>5</v>
      </c>
      <c r="R1059" s="3">
        <v>25</v>
      </c>
      <c r="S1059" s="9">
        <v>4.68</v>
      </c>
      <c r="T1059" s="11">
        <v>14.7</v>
      </c>
      <c r="U1059" s="13">
        <v>3</v>
      </c>
    </row>
    <row r="1060" spans="1:21" x14ac:dyDescent="0.25">
      <c r="A1060" s="3" t="s">
        <v>39</v>
      </c>
      <c r="B1060" s="3" t="s">
        <v>95</v>
      </c>
      <c r="C1060" s="3" t="s">
        <v>24</v>
      </c>
      <c r="D1060" s="3">
        <v>1</v>
      </c>
      <c r="J1060" s="3">
        <v>1</v>
      </c>
      <c r="N1060" s="3">
        <v>56</v>
      </c>
      <c r="O1060" s="3" t="s">
        <v>22</v>
      </c>
      <c r="P1060" s="3">
        <v>56</v>
      </c>
      <c r="Q1060" s="3" t="s">
        <v>5</v>
      </c>
      <c r="R1060" s="3">
        <v>25</v>
      </c>
      <c r="S1060" s="9">
        <v>1.95</v>
      </c>
      <c r="T1060" s="11">
        <v>2.83</v>
      </c>
      <c r="U1060" s="13">
        <v>2</v>
      </c>
    </row>
    <row r="1061" spans="1:21" x14ac:dyDescent="0.25">
      <c r="A1061" s="3" t="s">
        <v>39</v>
      </c>
      <c r="B1061" s="3" t="s">
        <v>95</v>
      </c>
      <c r="C1061" s="3" t="s">
        <v>16</v>
      </c>
      <c r="D1061" s="3">
        <v>3</v>
      </c>
      <c r="J1061" s="3">
        <v>1</v>
      </c>
      <c r="N1061" s="3">
        <v>56</v>
      </c>
      <c r="O1061" s="3" t="s">
        <v>22</v>
      </c>
      <c r="P1061" s="3">
        <v>56</v>
      </c>
      <c r="Q1061" s="3" t="s">
        <v>5</v>
      </c>
      <c r="R1061" s="3">
        <v>25</v>
      </c>
      <c r="S1061" s="9">
        <v>6.02</v>
      </c>
      <c r="T1061" s="11">
        <v>5.2</v>
      </c>
      <c r="U1061" s="13">
        <v>1.4300000369548811</v>
      </c>
    </row>
    <row r="1062" spans="1:21" x14ac:dyDescent="0.25">
      <c r="A1062" s="3" t="s">
        <v>39</v>
      </c>
      <c r="B1062" s="3" t="s">
        <v>95</v>
      </c>
      <c r="C1062" s="3" t="s">
        <v>19</v>
      </c>
      <c r="D1062" s="3">
        <v>4</v>
      </c>
      <c r="J1062" s="3">
        <v>1</v>
      </c>
      <c r="N1062" s="3">
        <v>55</v>
      </c>
      <c r="O1062" s="3" t="s">
        <v>23</v>
      </c>
      <c r="P1062" s="3">
        <v>55</v>
      </c>
      <c r="Q1062" s="3" t="s">
        <v>5</v>
      </c>
      <c r="R1062" s="3">
        <v>25</v>
      </c>
      <c r="S1062" s="9">
        <v>6.29</v>
      </c>
      <c r="T1062" s="11">
        <v>18.52</v>
      </c>
      <c r="U1062" s="13">
        <v>9.7133331894874591</v>
      </c>
    </row>
    <row r="1063" spans="1:21" x14ac:dyDescent="0.25">
      <c r="A1063" s="3" t="s">
        <v>39</v>
      </c>
      <c r="B1063" s="3" t="s">
        <v>95</v>
      </c>
      <c r="C1063" s="3" t="s">
        <v>19</v>
      </c>
      <c r="D1063" s="3">
        <v>4</v>
      </c>
      <c r="J1063" s="3">
        <v>1</v>
      </c>
      <c r="N1063" s="3">
        <v>57</v>
      </c>
      <c r="O1063" s="3" t="s">
        <v>30</v>
      </c>
      <c r="P1063" s="3">
        <v>57</v>
      </c>
      <c r="Q1063" s="3" t="s">
        <v>5</v>
      </c>
      <c r="R1063" s="3">
        <v>25</v>
      </c>
      <c r="S1063" s="9">
        <v>3.3299999999999996</v>
      </c>
      <c r="T1063" s="11">
        <v>18.52</v>
      </c>
      <c r="U1063" s="13">
        <v>1.5</v>
      </c>
    </row>
    <row r="1064" spans="1:21" x14ac:dyDescent="0.25">
      <c r="A1064" s="3" t="s">
        <v>39</v>
      </c>
      <c r="B1064" s="3" t="s">
        <v>95</v>
      </c>
      <c r="C1064" s="3" t="s">
        <v>18</v>
      </c>
      <c r="D1064" s="3">
        <v>2</v>
      </c>
      <c r="J1064" s="3">
        <v>1</v>
      </c>
      <c r="N1064" s="3">
        <v>55</v>
      </c>
      <c r="O1064" s="3" t="s">
        <v>23</v>
      </c>
      <c r="P1064" s="3">
        <v>55</v>
      </c>
      <c r="Q1064" s="3" t="s">
        <v>5</v>
      </c>
      <c r="R1064" s="3">
        <v>25</v>
      </c>
      <c r="S1064" s="9">
        <v>8.93</v>
      </c>
      <c r="T1064" s="11">
        <v>8</v>
      </c>
      <c r="U1064" s="13">
        <v>0.5</v>
      </c>
    </row>
    <row r="1065" spans="1:21" x14ac:dyDescent="0.25">
      <c r="A1065" s="3" t="s">
        <v>39</v>
      </c>
      <c r="B1065" s="3" t="s">
        <v>95</v>
      </c>
      <c r="C1065" s="3" t="s">
        <v>19</v>
      </c>
      <c r="D1065" s="3">
        <v>4</v>
      </c>
      <c r="E1065" s="3">
        <v>1</v>
      </c>
      <c r="J1065" s="3">
        <v>1</v>
      </c>
      <c r="N1065" s="3">
        <v>56</v>
      </c>
      <c r="O1065" s="3" t="s">
        <v>22</v>
      </c>
      <c r="P1065" s="3">
        <v>56</v>
      </c>
      <c r="Q1065" s="3" t="s">
        <v>5</v>
      </c>
      <c r="R1065" s="3">
        <v>25</v>
      </c>
      <c r="S1065" s="9">
        <v>3.4899999999999998</v>
      </c>
      <c r="T1065" s="11">
        <v>14.7</v>
      </c>
      <c r="U1065" s="13">
        <v>2.829999983310699</v>
      </c>
    </row>
    <row r="1066" spans="1:21" x14ac:dyDescent="0.25">
      <c r="A1066" s="3" t="s">
        <v>39</v>
      </c>
      <c r="B1066" s="3" t="s">
        <v>95</v>
      </c>
      <c r="C1066" s="3" t="s">
        <v>19</v>
      </c>
      <c r="D1066" s="3">
        <v>4</v>
      </c>
      <c r="J1066" s="3">
        <v>1</v>
      </c>
      <c r="N1066" s="3">
        <v>56</v>
      </c>
      <c r="O1066" s="3" t="s">
        <v>22</v>
      </c>
      <c r="P1066" s="3">
        <v>56</v>
      </c>
      <c r="Q1066" s="3" t="s">
        <v>5</v>
      </c>
      <c r="R1066" s="3">
        <v>25</v>
      </c>
      <c r="S1066" s="9">
        <v>2.56</v>
      </c>
      <c r="T1066" s="11">
        <v>8</v>
      </c>
      <c r="U1066" s="13">
        <v>0</v>
      </c>
    </row>
    <row r="1067" spans="1:21" x14ac:dyDescent="0.25">
      <c r="A1067" s="3" t="s">
        <v>39</v>
      </c>
      <c r="B1067" s="3" t="s">
        <v>95</v>
      </c>
      <c r="C1067" s="3" t="s">
        <v>24</v>
      </c>
      <c r="D1067" s="3">
        <v>1</v>
      </c>
      <c r="J1067" s="3">
        <v>0.86</v>
      </c>
      <c r="N1067" s="3">
        <v>55</v>
      </c>
      <c r="O1067" s="3" t="s">
        <v>23</v>
      </c>
      <c r="P1067" s="3">
        <v>55</v>
      </c>
      <c r="Q1067" s="3" t="s">
        <v>5</v>
      </c>
      <c r="R1067" s="3">
        <v>25</v>
      </c>
      <c r="S1067" s="9">
        <v>1.44</v>
      </c>
      <c r="T1067" s="11">
        <v>2.83</v>
      </c>
      <c r="U1067" s="13">
        <v>3.5</v>
      </c>
    </row>
    <row r="1068" spans="1:21" x14ac:dyDescent="0.25">
      <c r="A1068" s="3" t="s">
        <v>39</v>
      </c>
      <c r="B1068" s="3" t="s">
        <v>95</v>
      </c>
      <c r="C1068" s="3" t="s">
        <v>19</v>
      </c>
      <c r="D1068" s="3">
        <v>4</v>
      </c>
      <c r="E1068" s="3">
        <v>1</v>
      </c>
      <c r="J1068" s="3">
        <v>1</v>
      </c>
      <c r="N1068" s="3">
        <v>56</v>
      </c>
      <c r="O1068" s="3" t="s">
        <v>22</v>
      </c>
      <c r="P1068" s="3">
        <v>56</v>
      </c>
      <c r="Q1068" s="3" t="s">
        <v>5</v>
      </c>
      <c r="R1068" s="3">
        <v>25</v>
      </c>
      <c r="S1068" s="9">
        <v>18.520000000000003</v>
      </c>
      <c r="T1068" s="11">
        <v>27</v>
      </c>
      <c r="U1068" s="13">
        <v>5.4099998474121103</v>
      </c>
    </row>
    <row r="1069" spans="1:21" x14ac:dyDescent="0.25">
      <c r="A1069" s="3" t="s">
        <v>39</v>
      </c>
      <c r="B1069" s="3" t="s">
        <v>95</v>
      </c>
      <c r="C1069" s="3" t="s">
        <v>19</v>
      </c>
      <c r="D1069" s="3">
        <v>4</v>
      </c>
      <c r="J1069" s="3">
        <v>1</v>
      </c>
      <c r="N1069" s="3">
        <v>53</v>
      </c>
      <c r="O1069" s="3" t="s">
        <v>27</v>
      </c>
      <c r="P1069" s="3">
        <v>53</v>
      </c>
      <c r="Q1069" s="3" t="s">
        <v>5</v>
      </c>
      <c r="R1069" s="3">
        <v>25</v>
      </c>
      <c r="S1069" s="9">
        <v>2.61</v>
      </c>
      <c r="T1069" s="11">
        <v>8</v>
      </c>
      <c r="U1069" s="13">
        <v>7.7499998807907042</v>
      </c>
    </row>
    <row r="1070" spans="1:21" x14ac:dyDescent="0.25">
      <c r="A1070" s="3" t="s">
        <v>39</v>
      </c>
      <c r="B1070" s="3" t="s">
        <v>95</v>
      </c>
      <c r="C1070" s="3" t="s">
        <v>16</v>
      </c>
      <c r="D1070" s="3">
        <v>3</v>
      </c>
      <c r="J1070" s="3">
        <v>1</v>
      </c>
      <c r="N1070" s="3">
        <v>53</v>
      </c>
      <c r="O1070" s="3" t="s">
        <v>27</v>
      </c>
      <c r="P1070" s="3">
        <v>53</v>
      </c>
      <c r="Q1070" s="3" t="s">
        <v>5</v>
      </c>
      <c r="R1070" s="3">
        <v>25</v>
      </c>
      <c r="S1070" s="9">
        <v>2.42</v>
      </c>
      <c r="T1070" s="11">
        <v>5.2</v>
      </c>
      <c r="U1070" s="13">
        <v>0.5</v>
      </c>
    </row>
    <row r="1071" spans="1:21" x14ac:dyDescent="0.25">
      <c r="A1071" s="3" t="s">
        <v>39</v>
      </c>
      <c r="B1071" s="3" t="s">
        <v>95</v>
      </c>
      <c r="C1071" s="3" t="s">
        <v>18</v>
      </c>
      <c r="D1071" s="3">
        <v>2</v>
      </c>
      <c r="J1071" s="3">
        <v>1</v>
      </c>
      <c r="N1071" s="3">
        <v>53</v>
      </c>
      <c r="O1071" s="3" t="s">
        <v>27</v>
      </c>
      <c r="P1071" s="3">
        <v>53</v>
      </c>
      <c r="Q1071" s="3" t="s">
        <v>5</v>
      </c>
      <c r="R1071" s="3">
        <v>25</v>
      </c>
      <c r="S1071" s="9">
        <v>3.0599999999999996</v>
      </c>
      <c r="T1071" s="11">
        <v>11.18</v>
      </c>
      <c r="U1071" s="13">
        <v>2.3333334028720873</v>
      </c>
    </row>
    <row r="1072" spans="1:21" x14ac:dyDescent="0.25">
      <c r="A1072" s="3" t="s">
        <v>39</v>
      </c>
      <c r="B1072" s="3" t="s">
        <v>95</v>
      </c>
      <c r="C1072" s="3" t="s">
        <v>16</v>
      </c>
      <c r="D1072" s="3">
        <v>3</v>
      </c>
      <c r="J1072" s="3">
        <v>1</v>
      </c>
      <c r="N1072" s="3">
        <v>57</v>
      </c>
      <c r="O1072" s="3" t="s">
        <v>30</v>
      </c>
      <c r="P1072" s="3">
        <v>57</v>
      </c>
      <c r="Q1072" s="3" t="s">
        <v>5</v>
      </c>
      <c r="R1072" s="3">
        <v>25</v>
      </c>
      <c r="S1072" s="9">
        <v>5.2</v>
      </c>
      <c r="T1072" s="11">
        <v>5.2</v>
      </c>
      <c r="U1072" s="13">
        <v>1</v>
      </c>
    </row>
    <row r="1073" spans="1:21" x14ac:dyDescent="0.25">
      <c r="A1073" s="3" t="s">
        <v>39</v>
      </c>
      <c r="B1073" s="3" t="s">
        <v>95</v>
      </c>
      <c r="C1073" s="3" t="s">
        <v>19</v>
      </c>
      <c r="D1073" s="3">
        <v>4</v>
      </c>
      <c r="E1073" s="3">
        <v>1</v>
      </c>
      <c r="J1073" s="3">
        <v>1</v>
      </c>
      <c r="N1073" s="3">
        <v>53</v>
      </c>
      <c r="O1073" s="3" t="s">
        <v>27</v>
      </c>
      <c r="P1073" s="3">
        <v>53</v>
      </c>
      <c r="Q1073" s="3" t="s">
        <v>5</v>
      </c>
      <c r="R1073" s="3">
        <v>25</v>
      </c>
      <c r="S1073" s="9">
        <v>5.39</v>
      </c>
      <c r="T1073" s="11">
        <v>11.18</v>
      </c>
      <c r="U1073" s="13">
        <v>9.3300000429153407</v>
      </c>
    </row>
    <row r="1074" spans="1:21" x14ac:dyDescent="0.25">
      <c r="A1074" s="3" t="s">
        <v>39</v>
      </c>
      <c r="B1074" s="3" t="s">
        <v>95</v>
      </c>
      <c r="C1074" s="3" t="s">
        <v>16</v>
      </c>
      <c r="D1074" s="3">
        <v>3</v>
      </c>
      <c r="J1074" s="3">
        <v>1</v>
      </c>
      <c r="N1074" s="3">
        <v>55</v>
      </c>
      <c r="O1074" s="3" t="s">
        <v>23</v>
      </c>
      <c r="P1074" s="3">
        <v>55</v>
      </c>
      <c r="Q1074" s="3" t="s">
        <v>5</v>
      </c>
      <c r="R1074" s="3">
        <v>25</v>
      </c>
      <c r="S1074" s="9">
        <v>5</v>
      </c>
      <c r="T1074" s="11">
        <v>8</v>
      </c>
      <c r="U1074" s="13">
        <v>2.166666686534882</v>
      </c>
    </row>
    <row r="1075" spans="1:21" x14ac:dyDescent="0.25">
      <c r="A1075" s="3" t="s">
        <v>39</v>
      </c>
      <c r="B1075" s="3" t="s">
        <v>95</v>
      </c>
      <c r="C1075" s="3" t="s">
        <v>19</v>
      </c>
      <c r="D1075" s="3">
        <v>4</v>
      </c>
      <c r="E1075" s="3">
        <v>1</v>
      </c>
      <c r="J1075" s="3">
        <v>1</v>
      </c>
      <c r="N1075" s="3">
        <v>56</v>
      </c>
      <c r="O1075" s="3" t="s">
        <v>22</v>
      </c>
      <c r="P1075" s="3">
        <v>56</v>
      </c>
      <c r="Q1075" s="3" t="s">
        <v>5</v>
      </c>
      <c r="R1075" s="3">
        <v>25</v>
      </c>
      <c r="S1075" s="9">
        <v>2.2999999999999998</v>
      </c>
      <c r="T1075" s="11">
        <v>11.18</v>
      </c>
      <c r="U1075" s="13">
        <v>0</v>
      </c>
    </row>
    <row r="1076" spans="1:21" x14ac:dyDescent="0.25">
      <c r="A1076" s="3" t="s">
        <v>39</v>
      </c>
      <c r="B1076" s="3" t="s">
        <v>95</v>
      </c>
      <c r="C1076" s="3" t="s">
        <v>18</v>
      </c>
      <c r="D1076" s="3">
        <v>2</v>
      </c>
      <c r="J1076" s="3">
        <v>1</v>
      </c>
      <c r="N1076" s="3">
        <v>56</v>
      </c>
      <c r="O1076" s="3" t="s">
        <v>22</v>
      </c>
      <c r="P1076" s="3">
        <v>56</v>
      </c>
      <c r="Q1076" s="3" t="s">
        <v>5</v>
      </c>
      <c r="R1076" s="3">
        <v>25</v>
      </c>
      <c r="S1076" s="9">
        <v>0.68</v>
      </c>
      <c r="T1076" s="11">
        <v>5.2</v>
      </c>
      <c r="U1076" s="13">
        <v>0</v>
      </c>
    </row>
    <row r="1077" spans="1:21" x14ac:dyDescent="0.25">
      <c r="A1077" s="3" t="s">
        <v>39</v>
      </c>
      <c r="B1077" s="3" t="s">
        <v>95</v>
      </c>
      <c r="C1077" s="3" t="s">
        <v>16</v>
      </c>
      <c r="D1077" s="3">
        <v>3</v>
      </c>
      <c r="J1077" s="3">
        <v>1</v>
      </c>
      <c r="N1077" s="3">
        <v>57</v>
      </c>
      <c r="O1077" s="3" t="s">
        <v>30</v>
      </c>
      <c r="P1077" s="3">
        <v>57</v>
      </c>
      <c r="Q1077" s="3" t="s">
        <v>5</v>
      </c>
      <c r="R1077" s="3">
        <v>25</v>
      </c>
      <c r="S1077" s="9">
        <v>10.18</v>
      </c>
      <c r="T1077" s="11">
        <v>14.7</v>
      </c>
      <c r="U1077" s="13">
        <v>0.66666668653488204</v>
      </c>
    </row>
    <row r="1078" spans="1:21" x14ac:dyDescent="0.25">
      <c r="A1078" s="3" t="s">
        <v>39</v>
      </c>
      <c r="B1078" s="3" t="s">
        <v>95</v>
      </c>
      <c r="C1078" s="3" t="s">
        <v>24</v>
      </c>
      <c r="D1078" s="3">
        <v>1</v>
      </c>
      <c r="J1078" s="3">
        <v>1</v>
      </c>
      <c r="N1078" s="3">
        <v>56</v>
      </c>
      <c r="O1078" s="3" t="s">
        <v>22</v>
      </c>
      <c r="P1078" s="3">
        <v>56</v>
      </c>
      <c r="Q1078" s="3" t="s">
        <v>5</v>
      </c>
      <c r="R1078" s="3">
        <v>25</v>
      </c>
      <c r="S1078" s="9">
        <v>4.54</v>
      </c>
      <c r="T1078" s="11">
        <v>2.83</v>
      </c>
      <c r="U1078" s="13">
        <v>0</v>
      </c>
    </row>
    <row r="1079" spans="1:21" x14ac:dyDescent="0.25">
      <c r="A1079" s="3" t="s">
        <v>39</v>
      </c>
      <c r="B1079" s="3" t="s">
        <v>95</v>
      </c>
      <c r="C1079" s="3" t="s">
        <v>19</v>
      </c>
      <c r="D1079" s="3">
        <v>4</v>
      </c>
      <c r="E1079" s="3">
        <v>1</v>
      </c>
      <c r="J1079" s="3">
        <v>1</v>
      </c>
      <c r="N1079" s="3">
        <v>59</v>
      </c>
      <c r="O1079" s="3" t="s">
        <v>29</v>
      </c>
      <c r="P1079" s="3">
        <v>59</v>
      </c>
      <c r="Q1079" s="3" t="s">
        <v>5</v>
      </c>
      <c r="R1079" s="3">
        <v>25</v>
      </c>
      <c r="S1079" s="9">
        <v>1.75</v>
      </c>
      <c r="T1079" s="11">
        <v>18.52</v>
      </c>
      <c r="U1079" s="13">
        <v>0.40000000596046398</v>
      </c>
    </row>
    <row r="1080" spans="1:21" x14ac:dyDescent="0.25">
      <c r="A1080" s="3" t="s">
        <v>39</v>
      </c>
      <c r="B1080" s="3" t="s">
        <v>95</v>
      </c>
      <c r="C1080" s="3" t="s">
        <v>24</v>
      </c>
      <c r="D1080" s="3">
        <v>1</v>
      </c>
      <c r="J1080" s="3">
        <v>1</v>
      </c>
      <c r="N1080" s="3">
        <v>57</v>
      </c>
      <c r="O1080" s="3" t="s">
        <v>30</v>
      </c>
      <c r="P1080" s="3">
        <v>57</v>
      </c>
      <c r="Q1080" s="3" t="s">
        <v>5</v>
      </c>
      <c r="R1080" s="3">
        <v>25</v>
      </c>
      <c r="S1080" s="9">
        <v>6.27</v>
      </c>
      <c r="T1080" s="11">
        <v>2.83</v>
      </c>
      <c r="U1080" s="13">
        <v>2.166666686534882</v>
      </c>
    </row>
    <row r="1081" spans="1:21" x14ac:dyDescent="0.25">
      <c r="A1081" s="3" t="s">
        <v>39</v>
      </c>
      <c r="B1081" s="3" t="s">
        <v>95</v>
      </c>
      <c r="C1081" s="3" t="s">
        <v>19</v>
      </c>
      <c r="D1081" s="3">
        <v>4</v>
      </c>
      <c r="E1081" s="3">
        <v>1</v>
      </c>
      <c r="J1081" s="3">
        <v>1</v>
      </c>
      <c r="N1081" s="3">
        <v>53</v>
      </c>
      <c r="O1081" s="3" t="s">
        <v>27</v>
      </c>
      <c r="P1081" s="3">
        <v>53</v>
      </c>
      <c r="Q1081" s="3" t="s">
        <v>5</v>
      </c>
      <c r="R1081" s="3">
        <v>25</v>
      </c>
      <c r="S1081" s="9">
        <v>10.6</v>
      </c>
      <c r="T1081" s="11">
        <v>31.62</v>
      </c>
      <c r="U1081" s="13">
        <v>5.7433334589004517</v>
      </c>
    </row>
    <row r="1082" spans="1:21" x14ac:dyDescent="0.25">
      <c r="A1082" s="3" t="s">
        <v>39</v>
      </c>
      <c r="B1082" s="3" t="s">
        <v>95</v>
      </c>
      <c r="C1082" s="3" t="s">
        <v>24</v>
      </c>
      <c r="D1082" s="3">
        <v>1</v>
      </c>
      <c r="J1082" s="3">
        <v>1</v>
      </c>
      <c r="N1082" s="3">
        <v>57</v>
      </c>
      <c r="O1082" s="3" t="s">
        <v>30</v>
      </c>
      <c r="P1082" s="3">
        <v>57</v>
      </c>
      <c r="Q1082" s="3" t="s">
        <v>5</v>
      </c>
      <c r="R1082" s="3">
        <v>25</v>
      </c>
      <c r="S1082" s="9">
        <v>1</v>
      </c>
      <c r="T1082" s="11">
        <v>5.2</v>
      </c>
      <c r="U1082" s="13">
        <v>2.8300000429153398</v>
      </c>
    </row>
    <row r="1083" spans="1:21" x14ac:dyDescent="0.25">
      <c r="A1083" s="3" t="s">
        <v>39</v>
      </c>
      <c r="B1083" s="3" t="s">
        <v>95</v>
      </c>
      <c r="C1083" s="3" t="s">
        <v>16</v>
      </c>
      <c r="D1083" s="3">
        <v>3</v>
      </c>
      <c r="J1083" s="3">
        <v>0.7</v>
      </c>
      <c r="N1083" s="3">
        <v>60</v>
      </c>
      <c r="O1083" s="3" t="s">
        <v>32</v>
      </c>
      <c r="P1083" s="3">
        <v>60</v>
      </c>
      <c r="Q1083" s="3" t="s">
        <v>5</v>
      </c>
      <c r="R1083" s="3">
        <v>25</v>
      </c>
      <c r="S1083" s="9">
        <v>3.3</v>
      </c>
      <c r="T1083" s="11">
        <v>8</v>
      </c>
      <c r="U1083" s="13">
        <v>2.5</v>
      </c>
    </row>
    <row r="1084" spans="1:21" x14ac:dyDescent="0.25">
      <c r="A1084" s="3" t="s">
        <v>39</v>
      </c>
      <c r="B1084" s="3" t="s">
        <v>95</v>
      </c>
      <c r="C1084" s="3" t="s">
        <v>16</v>
      </c>
      <c r="D1084" s="3">
        <v>3</v>
      </c>
      <c r="J1084" s="3">
        <v>1</v>
      </c>
      <c r="N1084" s="3">
        <v>56</v>
      </c>
      <c r="O1084" s="3" t="s">
        <v>22</v>
      </c>
      <c r="P1084" s="3">
        <v>56</v>
      </c>
      <c r="Q1084" s="3" t="s">
        <v>5</v>
      </c>
      <c r="R1084" s="3">
        <v>25</v>
      </c>
      <c r="S1084" s="9">
        <v>6.5699999999999994</v>
      </c>
      <c r="T1084" s="11">
        <v>5.2</v>
      </c>
      <c r="U1084" s="13">
        <v>1</v>
      </c>
    </row>
    <row r="1085" spans="1:21" x14ac:dyDescent="0.25">
      <c r="A1085" s="3" t="s">
        <v>39</v>
      </c>
      <c r="B1085" s="3" t="s">
        <v>95</v>
      </c>
      <c r="C1085" s="3" t="s">
        <v>16</v>
      </c>
      <c r="D1085" s="3">
        <v>3</v>
      </c>
      <c r="J1085" s="3">
        <v>1</v>
      </c>
      <c r="N1085" s="3">
        <v>56</v>
      </c>
      <c r="O1085" s="3" t="s">
        <v>22</v>
      </c>
      <c r="P1085" s="3">
        <v>56</v>
      </c>
      <c r="Q1085" s="3" t="s">
        <v>5</v>
      </c>
      <c r="R1085" s="3">
        <v>25</v>
      </c>
      <c r="S1085" s="9">
        <v>6.38</v>
      </c>
      <c r="T1085" s="11">
        <v>5.2</v>
      </c>
      <c r="U1085" s="13">
        <v>3</v>
      </c>
    </row>
    <row r="1086" spans="1:21" x14ac:dyDescent="0.25">
      <c r="A1086" s="3" t="s">
        <v>39</v>
      </c>
      <c r="B1086" s="3" t="s">
        <v>95</v>
      </c>
      <c r="C1086" s="3" t="s">
        <v>19</v>
      </c>
      <c r="D1086" s="3">
        <v>4</v>
      </c>
      <c r="J1086" s="3">
        <v>1</v>
      </c>
      <c r="N1086" s="3">
        <v>53</v>
      </c>
      <c r="O1086" s="3" t="s">
        <v>27</v>
      </c>
      <c r="P1086" s="3">
        <v>53</v>
      </c>
      <c r="Q1086" s="3" t="s">
        <v>5</v>
      </c>
      <c r="R1086" s="3">
        <v>25</v>
      </c>
      <c r="S1086" s="9">
        <v>2.8499999999999996</v>
      </c>
      <c r="T1086" s="11">
        <v>18.52</v>
      </c>
      <c r="U1086" s="13">
        <v>2.6666666269302359</v>
      </c>
    </row>
    <row r="1087" spans="1:21" x14ac:dyDescent="0.25">
      <c r="A1087" s="3" t="s">
        <v>39</v>
      </c>
      <c r="B1087" s="3" t="s">
        <v>95</v>
      </c>
      <c r="C1087" s="3" t="s">
        <v>16</v>
      </c>
      <c r="D1087" s="3">
        <v>3</v>
      </c>
      <c r="J1087" s="3">
        <v>0.61</v>
      </c>
      <c r="N1087" s="3">
        <v>55</v>
      </c>
      <c r="O1087" s="3" t="s">
        <v>23</v>
      </c>
      <c r="P1087" s="3">
        <v>55</v>
      </c>
      <c r="Q1087" s="3" t="s">
        <v>5</v>
      </c>
      <c r="R1087" s="3">
        <v>25</v>
      </c>
      <c r="S1087" s="9">
        <v>3.01</v>
      </c>
      <c r="T1087" s="11">
        <v>8</v>
      </c>
      <c r="U1087" s="13">
        <v>0.83000001311302207</v>
      </c>
    </row>
    <row r="1088" spans="1:21" x14ac:dyDescent="0.25">
      <c r="A1088" s="3" t="s">
        <v>39</v>
      </c>
      <c r="B1088" s="3" t="s">
        <v>95</v>
      </c>
      <c r="C1088" s="3" t="s">
        <v>19</v>
      </c>
      <c r="D1088" s="3">
        <v>4</v>
      </c>
      <c r="J1088" s="3">
        <v>1</v>
      </c>
      <c r="N1088" s="3">
        <v>60</v>
      </c>
      <c r="O1088" s="3" t="s">
        <v>32</v>
      </c>
      <c r="P1088" s="3">
        <v>60</v>
      </c>
      <c r="Q1088" s="3" t="s">
        <v>5</v>
      </c>
      <c r="R1088" s="3">
        <v>25</v>
      </c>
      <c r="S1088" s="9">
        <v>7.7799999999999994</v>
      </c>
      <c r="T1088" s="11">
        <v>22.63</v>
      </c>
      <c r="U1088" s="13">
        <v>7</v>
      </c>
    </row>
    <row r="1089" spans="1:21" x14ac:dyDescent="0.25">
      <c r="A1089" s="3" t="s">
        <v>39</v>
      </c>
      <c r="B1089" s="3" t="s">
        <v>95</v>
      </c>
      <c r="C1089" s="3" t="s">
        <v>24</v>
      </c>
      <c r="D1089" s="3">
        <v>1</v>
      </c>
      <c r="J1089" s="3">
        <v>0.52</v>
      </c>
      <c r="N1089" s="3">
        <v>57</v>
      </c>
      <c r="O1089" s="3" t="s">
        <v>30</v>
      </c>
      <c r="P1089" s="3">
        <v>57</v>
      </c>
      <c r="Q1089" s="3" t="s">
        <v>5</v>
      </c>
      <c r="R1089" s="3">
        <v>25</v>
      </c>
      <c r="S1089" s="9">
        <v>9.49</v>
      </c>
      <c r="T1089" s="11">
        <v>2.83</v>
      </c>
      <c r="U1089" s="13">
        <v>1.666666686534882</v>
      </c>
    </row>
    <row r="1090" spans="1:21" x14ac:dyDescent="0.25">
      <c r="A1090" s="3" t="s">
        <v>39</v>
      </c>
      <c r="B1090" s="3" t="s">
        <v>95</v>
      </c>
      <c r="C1090" s="3" t="s">
        <v>19</v>
      </c>
      <c r="D1090" s="3">
        <v>4</v>
      </c>
      <c r="J1090" s="3">
        <v>1</v>
      </c>
      <c r="N1090" s="3">
        <v>58</v>
      </c>
      <c r="O1090" s="3" t="s">
        <v>31</v>
      </c>
      <c r="P1090" s="3">
        <v>58</v>
      </c>
      <c r="Q1090" s="3" t="s">
        <v>5</v>
      </c>
      <c r="R1090" s="3">
        <v>25</v>
      </c>
      <c r="S1090" s="9">
        <v>3.08</v>
      </c>
      <c r="T1090" s="11">
        <v>8</v>
      </c>
      <c r="U1090" s="13">
        <v>3.5766666829586033</v>
      </c>
    </row>
    <row r="1091" spans="1:21" x14ac:dyDescent="0.25">
      <c r="A1091" s="3" t="s">
        <v>39</v>
      </c>
      <c r="B1091" s="3" t="s">
        <v>95</v>
      </c>
      <c r="C1091" s="3" t="s">
        <v>19</v>
      </c>
      <c r="D1091" s="3">
        <v>4</v>
      </c>
      <c r="E1091" s="3">
        <v>1</v>
      </c>
      <c r="J1091" s="3">
        <v>1</v>
      </c>
      <c r="N1091" s="3">
        <v>55</v>
      </c>
      <c r="O1091" s="3" t="s">
        <v>23</v>
      </c>
      <c r="P1091" s="3">
        <v>55</v>
      </c>
      <c r="Q1091" s="3" t="s">
        <v>5</v>
      </c>
      <c r="R1091" s="3">
        <v>25</v>
      </c>
      <c r="S1091" s="9">
        <v>10.029999999999999</v>
      </c>
      <c r="T1091" s="11">
        <v>18.52</v>
      </c>
      <c r="U1091" s="13">
        <v>5.8300000429153398</v>
      </c>
    </row>
    <row r="1092" spans="1:21" x14ac:dyDescent="0.25">
      <c r="A1092" s="3" t="s">
        <v>39</v>
      </c>
      <c r="B1092" s="3" t="s">
        <v>95</v>
      </c>
      <c r="C1092" s="3" t="s">
        <v>18</v>
      </c>
      <c r="D1092" s="3">
        <v>2</v>
      </c>
      <c r="J1092" s="3">
        <v>1</v>
      </c>
      <c r="N1092" s="3">
        <v>55</v>
      </c>
      <c r="O1092" s="3" t="s">
        <v>23</v>
      </c>
      <c r="P1092" s="3">
        <v>55</v>
      </c>
      <c r="Q1092" s="3" t="s">
        <v>5</v>
      </c>
      <c r="R1092" s="3">
        <v>25</v>
      </c>
      <c r="S1092" s="9">
        <v>4.4399999999999995</v>
      </c>
      <c r="T1092" s="11">
        <v>5.2</v>
      </c>
      <c r="U1092" s="13">
        <v>0.66000002622604403</v>
      </c>
    </row>
    <row r="1093" spans="1:21" x14ac:dyDescent="0.25">
      <c r="A1093" s="3" t="s">
        <v>39</v>
      </c>
      <c r="B1093" s="3" t="s">
        <v>95</v>
      </c>
      <c r="C1093" s="3" t="s">
        <v>18</v>
      </c>
      <c r="D1093" s="3">
        <v>2</v>
      </c>
      <c r="J1093" s="3">
        <v>1</v>
      </c>
      <c r="N1093" s="3">
        <v>60</v>
      </c>
      <c r="O1093" s="3" t="s">
        <v>32</v>
      </c>
      <c r="P1093" s="3">
        <v>60</v>
      </c>
      <c r="Q1093" s="3" t="s">
        <v>5</v>
      </c>
      <c r="R1093" s="3">
        <v>25</v>
      </c>
      <c r="S1093" s="9">
        <v>7.66</v>
      </c>
      <c r="T1093" s="11">
        <v>2.83</v>
      </c>
      <c r="U1093" s="13">
        <v>0</v>
      </c>
    </row>
    <row r="1094" spans="1:21" x14ac:dyDescent="0.25">
      <c r="A1094" s="3" t="s">
        <v>39</v>
      </c>
      <c r="B1094" s="3" t="s">
        <v>95</v>
      </c>
      <c r="C1094" s="3" t="s">
        <v>19</v>
      </c>
      <c r="D1094" s="3">
        <v>4</v>
      </c>
      <c r="J1094" s="3">
        <v>1</v>
      </c>
      <c r="N1094" s="3">
        <v>58</v>
      </c>
      <c r="O1094" s="3" t="s">
        <v>31</v>
      </c>
      <c r="P1094" s="3">
        <v>58</v>
      </c>
      <c r="Q1094" s="3" t="s">
        <v>5</v>
      </c>
      <c r="R1094" s="3">
        <v>25</v>
      </c>
      <c r="S1094" s="9">
        <v>3.8899999999999997</v>
      </c>
      <c r="T1094" s="11">
        <v>11.18</v>
      </c>
      <c r="U1094" s="13">
        <v>4.1500000059604645</v>
      </c>
    </row>
    <row r="1095" spans="1:21" x14ac:dyDescent="0.25">
      <c r="A1095" s="3" t="s">
        <v>39</v>
      </c>
      <c r="B1095" s="3" t="s">
        <v>95</v>
      </c>
      <c r="C1095" s="3" t="s">
        <v>19</v>
      </c>
      <c r="D1095" s="3">
        <v>4</v>
      </c>
      <c r="E1095" s="3">
        <v>1</v>
      </c>
      <c r="J1095" s="3">
        <v>1</v>
      </c>
      <c r="N1095" s="3">
        <v>53</v>
      </c>
      <c r="O1095" s="3" t="s">
        <v>27</v>
      </c>
      <c r="P1095" s="3">
        <v>53</v>
      </c>
      <c r="Q1095" s="3" t="s">
        <v>5</v>
      </c>
      <c r="R1095" s="3">
        <v>25</v>
      </c>
      <c r="S1095" s="9">
        <v>4.45</v>
      </c>
      <c r="T1095" s="11">
        <v>31.62</v>
      </c>
      <c r="U1095" s="13">
        <v>7.2333333492278999</v>
      </c>
    </row>
    <row r="1096" spans="1:21" x14ac:dyDescent="0.25">
      <c r="A1096" s="3" t="s">
        <v>39</v>
      </c>
      <c r="B1096" s="3" t="s">
        <v>95</v>
      </c>
      <c r="C1096" s="3" t="s">
        <v>19</v>
      </c>
      <c r="D1096" s="3">
        <v>4</v>
      </c>
      <c r="J1096" s="3">
        <v>1</v>
      </c>
      <c r="N1096" s="3">
        <v>53</v>
      </c>
      <c r="O1096" s="3" t="s">
        <v>27</v>
      </c>
      <c r="P1096" s="3">
        <v>53</v>
      </c>
      <c r="Q1096" s="3" t="s">
        <v>5</v>
      </c>
      <c r="R1096" s="3">
        <v>25</v>
      </c>
      <c r="S1096" s="9">
        <v>5.43</v>
      </c>
      <c r="T1096" s="11">
        <v>11.18</v>
      </c>
      <c r="U1096" s="13">
        <v>8.9966666996479034</v>
      </c>
    </row>
    <row r="1097" spans="1:21" x14ac:dyDescent="0.25">
      <c r="A1097" s="3" t="s">
        <v>39</v>
      </c>
      <c r="B1097" s="3" t="s">
        <v>95</v>
      </c>
      <c r="C1097" s="3" t="s">
        <v>19</v>
      </c>
      <c r="D1097" s="3">
        <v>4</v>
      </c>
      <c r="J1097" s="3">
        <v>1</v>
      </c>
      <c r="N1097" s="3">
        <v>59</v>
      </c>
      <c r="O1097" s="3" t="s">
        <v>29</v>
      </c>
      <c r="P1097" s="3">
        <v>59</v>
      </c>
      <c r="Q1097" s="3" t="s">
        <v>5</v>
      </c>
      <c r="R1097" s="3">
        <v>25</v>
      </c>
      <c r="S1097" s="9">
        <v>6.06</v>
      </c>
      <c r="T1097" s="11">
        <v>27</v>
      </c>
      <c r="U1097" s="13">
        <v>1.33000004291534</v>
      </c>
    </row>
    <row r="1098" spans="1:21" x14ac:dyDescent="0.25">
      <c r="A1098" s="3" t="s">
        <v>39</v>
      </c>
      <c r="B1098" s="3" t="s">
        <v>95</v>
      </c>
      <c r="C1098" s="3" t="s">
        <v>19</v>
      </c>
      <c r="D1098" s="3">
        <v>4</v>
      </c>
      <c r="E1098" s="3">
        <v>1</v>
      </c>
      <c r="J1098" s="3">
        <v>1</v>
      </c>
      <c r="N1098" s="3">
        <v>58</v>
      </c>
      <c r="O1098" s="3" t="s">
        <v>31</v>
      </c>
      <c r="P1098" s="3">
        <v>58</v>
      </c>
      <c r="Q1098" s="3" t="s">
        <v>5</v>
      </c>
      <c r="R1098" s="3">
        <v>25</v>
      </c>
      <c r="S1098" s="9">
        <v>9.07</v>
      </c>
      <c r="T1098" s="11">
        <v>64</v>
      </c>
      <c r="U1098" s="13">
        <v>3.0800000429153398</v>
      </c>
    </row>
    <row r="1099" spans="1:21" x14ac:dyDescent="0.25">
      <c r="A1099" s="3" t="s">
        <v>39</v>
      </c>
      <c r="B1099" s="3" t="s">
        <v>95</v>
      </c>
      <c r="C1099" s="3" t="s">
        <v>19</v>
      </c>
      <c r="D1099" s="3">
        <v>4</v>
      </c>
      <c r="E1099" s="3">
        <v>1</v>
      </c>
      <c r="J1099" s="3">
        <v>1</v>
      </c>
      <c r="N1099" s="3">
        <v>57</v>
      </c>
      <c r="O1099" s="3" t="s">
        <v>30</v>
      </c>
      <c r="P1099" s="3">
        <v>57</v>
      </c>
      <c r="Q1099" s="3" t="s">
        <v>5</v>
      </c>
      <c r="R1099" s="3">
        <v>25</v>
      </c>
      <c r="S1099" s="9">
        <v>8.86</v>
      </c>
      <c r="T1099" s="11">
        <v>27</v>
      </c>
      <c r="U1099" s="13">
        <v>13.159999877214434</v>
      </c>
    </row>
    <row r="1100" spans="1:21" x14ac:dyDescent="0.25">
      <c r="A1100" s="3" t="s">
        <v>39</v>
      </c>
      <c r="B1100" s="3" t="s">
        <v>95</v>
      </c>
      <c r="C1100" s="3" t="s">
        <v>16</v>
      </c>
      <c r="D1100" s="3">
        <v>3</v>
      </c>
      <c r="J1100" s="3">
        <v>1</v>
      </c>
      <c r="N1100" s="3">
        <v>57</v>
      </c>
      <c r="O1100" s="3" t="s">
        <v>30</v>
      </c>
      <c r="P1100" s="3">
        <v>57</v>
      </c>
      <c r="Q1100" s="3" t="s">
        <v>5</v>
      </c>
      <c r="R1100" s="3">
        <v>25</v>
      </c>
      <c r="S1100" s="9">
        <v>3.1199999999999997</v>
      </c>
      <c r="T1100" s="11">
        <v>8</v>
      </c>
      <c r="U1100" s="13">
        <v>0.66000002622604403</v>
      </c>
    </row>
    <row r="1101" spans="1:21" x14ac:dyDescent="0.25">
      <c r="A1101" s="3" t="s">
        <v>39</v>
      </c>
      <c r="B1101" s="3" t="s">
        <v>95</v>
      </c>
      <c r="C1101" s="3" t="s">
        <v>16</v>
      </c>
      <c r="D1101" s="3">
        <v>3</v>
      </c>
      <c r="J1101" s="3">
        <v>1</v>
      </c>
      <c r="N1101" s="3">
        <v>56</v>
      </c>
      <c r="O1101" s="3" t="s">
        <v>22</v>
      </c>
      <c r="P1101" s="3">
        <v>56</v>
      </c>
      <c r="Q1101" s="3" t="s">
        <v>5</v>
      </c>
      <c r="R1101" s="3">
        <v>25</v>
      </c>
      <c r="S1101" s="9">
        <v>8.7799999999999994</v>
      </c>
      <c r="T1101" s="11">
        <v>8</v>
      </c>
      <c r="U1101" s="13">
        <v>0</v>
      </c>
    </row>
    <row r="1102" spans="1:21" x14ac:dyDescent="0.25">
      <c r="A1102" s="3" t="s">
        <v>39</v>
      </c>
      <c r="B1102" s="3" t="s">
        <v>95</v>
      </c>
      <c r="C1102" s="3" t="s">
        <v>24</v>
      </c>
      <c r="D1102" s="3">
        <v>1</v>
      </c>
      <c r="J1102" s="3">
        <v>1</v>
      </c>
      <c r="N1102" s="3">
        <v>58</v>
      </c>
      <c r="O1102" s="3" t="s">
        <v>31</v>
      </c>
      <c r="P1102" s="3">
        <v>58</v>
      </c>
      <c r="Q1102" s="3" t="s">
        <v>5</v>
      </c>
      <c r="R1102" s="3">
        <v>25</v>
      </c>
      <c r="S1102" s="9">
        <v>4.55</v>
      </c>
      <c r="T1102" s="11">
        <v>5.2</v>
      </c>
      <c r="U1102" s="13">
        <v>4.6500000059604645</v>
      </c>
    </row>
    <row r="1103" spans="1:21" x14ac:dyDescent="0.25">
      <c r="A1103" s="3" t="s">
        <v>39</v>
      </c>
      <c r="B1103" s="3" t="s">
        <v>95</v>
      </c>
      <c r="C1103" s="3" t="s">
        <v>16</v>
      </c>
      <c r="D1103" s="3">
        <v>3</v>
      </c>
      <c r="J1103" s="3">
        <v>1</v>
      </c>
      <c r="N1103" s="3">
        <v>56</v>
      </c>
      <c r="O1103" s="3" t="s">
        <v>22</v>
      </c>
      <c r="P1103" s="3">
        <v>56</v>
      </c>
      <c r="Q1103" s="3" t="s">
        <v>5</v>
      </c>
      <c r="R1103" s="3">
        <v>25</v>
      </c>
      <c r="S1103" s="9">
        <v>5.74</v>
      </c>
      <c r="T1103" s="11">
        <v>2.83</v>
      </c>
      <c r="U1103" s="13">
        <v>0</v>
      </c>
    </row>
    <row r="1104" spans="1:21" x14ac:dyDescent="0.25">
      <c r="A1104" s="3" t="s">
        <v>39</v>
      </c>
      <c r="B1104" s="3" t="s">
        <v>95</v>
      </c>
      <c r="C1104" s="3" t="s">
        <v>16</v>
      </c>
      <c r="D1104" s="3">
        <v>3</v>
      </c>
      <c r="J1104" s="3">
        <v>1</v>
      </c>
      <c r="N1104" s="3">
        <v>60</v>
      </c>
      <c r="O1104" s="3" t="s">
        <v>32</v>
      </c>
      <c r="P1104" s="3">
        <v>60</v>
      </c>
      <c r="Q1104" s="3" t="s">
        <v>5</v>
      </c>
      <c r="R1104" s="3">
        <v>25</v>
      </c>
      <c r="S1104" s="9">
        <v>7.4799999999999995</v>
      </c>
      <c r="T1104" s="11">
        <v>1</v>
      </c>
      <c r="U1104" s="13">
        <v>3</v>
      </c>
    </row>
    <row r="1105" spans="1:21" x14ac:dyDescent="0.25">
      <c r="A1105" s="3" t="s">
        <v>39</v>
      </c>
      <c r="B1105" s="3" t="s">
        <v>95</v>
      </c>
      <c r="C1105" s="3" t="s">
        <v>19</v>
      </c>
      <c r="D1105" s="3">
        <v>4</v>
      </c>
      <c r="J1105" s="3">
        <v>1</v>
      </c>
      <c r="N1105" s="3">
        <v>60</v>
      </c>
      <c r="O1105" s="3" t="s">
        <v>32</v>
      </c>
      <c r="P1105" s="3">
        <v>60</v>
      </c>
      <c r="Q1105" s="3" t="s">
        <v>5</v>
      </c>
      <c r="R1105" s="3">
        <v>25</v>
      </c>
      <c r="S1105" s="9">
        <v>7.58</v>
      </c>
      <c r="T1105" s="11">
        <v>31.62</v>
      </c>
      <c r="U1105" s="13">
        <v>4</v>
      </c>
    </row>
    <row r="1106" spans="1:21" x14ac:dyDescent="0.25">
      <c r="A1106" s="3" t="s">
        <v>39</v>
      </c>
      <c r="B1106" s="3" t="s">
        <v>95</v>
      </c>
      <c r="C1106" s="3" t="s">
        <v>16</v>
      </c>
      <c r="D1106" s="3">
        <v>3</v>
      </c>
      <c r="J1106" s="3">
        <v>1</v>
      </c>
      <c r="N1106" s="3">
        <v>53</v>
      </c>
      <c r="O1106" s="3" t="s">
        <v>27</v>
      </c>
      <c r="P1106" s="3">
        <v>53</v>
      </c>
      <c r="Q1106" s="3" t="s">
        <v>5</v>
      </c>
      <c r="R1106" s="3">
        <v>25</v>
      </c>
      <c r="S1106" s="9">
        <v>7.7799999999999994</v>
      </c>
      <c r="T1106" s="11">
        <v>11.18</v>
      </c>
      <c r="U1106" s="13">
        <v>5.496666759252542</v>
      </c>
    </row>
    <row r="1107" spans="1:21" x14ac:dyDescent="0.25">
      <c r="A1107" s="3" t="s">
        <v>39</v>
      </c>
      <c r="B1107" s="3" t="s">
        <v>95</v>
      </c>
      <c r="C1107" s="3" t="s">
        <v>18</v>
      </c>
      <c r="D1107" s="3">
        <v>2</v>
      </c>
      <c r="J1107" s="3">
        <v>1</v>
      </c>
      <c r="N1107" s="3">
        <v>60</v>
      </c>
      <c r="O1107" s="3" t="s">
        <v>32</v>
      </c>
      <c r="P1107" s="3">
        <v>60</v>
      </c>
      <c r="Q1107" s="3" t="s">
        <v>5</v>
      </c>
      <c r="R1107" s="3">
        <v>25</v>
      </c>
      <c r="S1107" s="9">
        <v>8.1</v>
      </c>
      <c r="T1107" s="11">
        <v>11.18</v>
      </c>
      <c r="U1107" s="13">
        <v>6</v>
      </c>
    </row>
    <row r="1108" spans="1:21" x14ac:dyDescent="0.25">
      <c r="A1108" s="3" t="s">
        <v>39</v>
      </c>
      <c r="B1108" s="3" t="s">
        <v>95</v>
      </c>
      <c r="C1108" s="3" t="s">
        <v>16</v>
      </c>
      <c r="D1108" s="3">
        <v>3</v>
      </c>
      <c r="J1108" s="3">
        <v>1</v>
      </c>
      <c r="N1108" s="3">
        <v>56</v>
      </c>
      <c r="O1108" s="3" t="s">
        <v>22</v>
      </c>
      <c r="P1108" s="3">
        <v>56</v>
      </c>
      <c r="Q1108" s="3" t="s">
        <v>5</v>
      </c>
      <c r="R1108" s="3">
        <v>25</v>
      </c>
      <c r="S1108" s="9">
        <v>1.66</v>
      </c>
      <c r="T1108" s="11">
        <v>1</v>
      </c>
      <c r="U1108" s="13">
        <v>6</v>
      </c>
    </row>
    <row r="1109" spans="1:21" x14ac:dyDescent="0.25">
      <c r="A1109" s="3" t="s">
        <v>39</v>
      </c>
      <c r="B1109" s="3" t="s">
        <v>95</v>
      </c>
      <c r="C1109" s="3" t="s">
        <v>19</v>
      </c>
      <c r="D1109" s="3">
        <v>4</v>
      </c>
      <c r="J1109" s="3">
        <v>1</v>
      </c>
      <c r="N1109" s="3">
        <v>59</v>
      </c>
      <c r="O1109" s="3" t="s">
        <v>29</v>
      </c>
      <c r="P1109" s="3">
        <v>59</v>
      </c>
      <c r="Q1109" s="3" t="s">
        <v>5</v>
      </c>
      <c r="R1109" s="3">
        <v>25</v>
      </c>
      <c r="S1109" s="9">
        <v>3.5399999999999996</v>
      </c>
      <c r="T1109" s="11">
        <v>11.18</v>
      </c>
      <c r="U1109" s="13">
        <v>1.5</v>
      </c>
    </row>
    <row r="1110" spans="1:21" x14ac:dyDescent="0.25">
      <c r="A1110" s="3" t="s">
        <v>39</v>
      </c>
      <c r="B1110" s="3" t="s">
        <v>95</v>
      </c>
      <c r="C1110" s="3" t="s">
        <v>18</v>
      </c>
      <c r="D1110" s="3">
        <v>2</v>
      </c>
      <c r="J1110" s="3">
        <v>1</v>
      </c>
      <c r="N1110" s="3">
        <v>55</v>
      </c>
      <c r="O1110" s="3" t="s">
        <v>23</v>
      </c>
      <c r="P1110" s="3">
        <v>55</v>
      </c>
      <c r="Q1110" s="3" t="s">
        <v>5</v>
      </c>
      <c r="R1110" s="3">
        <v>25</v>
      </c>
      <c r="S1110" s="9">
        <v>5.2799999999999994</v>
      </c>
      <c r="T1110" s="11">
        <v>8</v>
      </c>
      <c r="U1110" s="13">
        <v>0</v>
      </c>
    </row>
    <row r="1111" spans="1:21" x14ac:dyDescent="0.25">
      <c r="A1111" s="3" t="s">
        <v>39</v>
      </c>
      <c r="B1111" s="3" t="s">
        <v>95</v>
      </c>
      <c r="C1111" s="3" t="s">
        <v>16</v>
      </c>
      <c r="D1111" s="3">
        <v>3</v>
      </c>
      <c r="J1111" s="3">
        <v>1</v>
      </c>
      <c r="N1111" s="3">
        <v>55</v>
      </c>
      <c r="O1111" s="3" t="s">
        <v>23</v>
      </c>
      <c r="P1111" s="3">
        <v>55</v>
      </c>
      <c r="Q1111" s="3" t="s">
        <v>5</v>
      </c>
      <c r="R1111" s="3">
        <v>25</v>
      </c>
      <c r="S1111" s="9">
        <v>2.0399999999999996</v>
      </c>
      <c r="T1111" s="11">
        <v>2.83</v>
      </c>
      <c r="U1111" s="13">
        <v>1.3300000131130221</v>
      </c>
    </row>
    <row r="1112" spans="1:21" x14ac:dyDescent="0.25">
      <c r="A1112" s="3" t="s">
        <v>39</v>
      </c>
      <c r="B1112" s="3" t="s">
        <v>95</v>
      </c>
      <c r="C1112" s="3" t="s">
        <v>19</v>
      </c>
      <c r="D1112" s="3">
        <v>4</v>
      </c>
      <c r="J1112" s="3">
        <v>1</v>
      </c>
      <c r="N1112" s="3">
        <v>57</v>
      </c>
      <c r="O1112" s="3" t="s">
        <v>30</v>
      </c>
      <c r="P1112" s="3">
        <v>57</v>
      </c>
      <c r="Q1112" s="3" t="s">
        <v>5</v>
      </c>
      <c r="R1112" s="3">
        <v>25</v>
      </c>
      <c r="S1112" s="9">
        <v>1</v>
      </c>
      <c r="T1112" s="11">
        <v>5.2</v>
      </c>
      <c r="U1112" s="13">
        <v>0.33000001311302202</v>
      </c>
    </row>
    <row r="1113" spans="1:21" x14ac:dyDescent="0.25">
      <c r="A1113" s="3" t="s">
        <v>39</v>
      </c>
      <c r="B1113" s="3" t="s">
        <v>95</v>
      </c>
      <c r="C1113" s="3" t="s">
        <v>24</v>
      </c>
      <c r="D1113" s="3">
        <v>1</v>
      </c>
      <c r="J1113" s="3">
        <v>0.93</v>
      </c>
      <c r="N1113" s="3">
        <v>60</v>
      </c>
      <c r="O1113" s="3" t="s">
        <v>32</v>
      </c>
      <c r="P1113" s="3">
        <v>60</v>
      </c>
      <c r="Q1113" s="3" t="s">
        <v>5</v>
      </c>
      <c r="R1113" s="3">
        <v>25</v>
      </c>
      <c r="S1113" s="9">
        <v>2.08</v>
      </c>
      <c r="T1113" s="11">
        <v>1</v>
      </c>
      <c r="U1113" s="13">
        <v>2</v>
      </c>
    </row>
    <row r="1114" spans="1:21" x14ac:dyDescent="0.25">
      <c r="A1114" s="3" t="s">
        <v>39</v>
      </c>
      <c r="B1114" s="3" t="s">
        <v>95</v>
      </c>
      <c r="C1114" s="3" t="s">
        <v>19</v>
      </c>
      <c r="D1114" s="3">
        <v>4</v>
      </c>
      <c r="E1114" s="3">
        <v>1</v>
      </c>
      <c r="J1114" s="3">
        <v>1</v>
      </c>
      <c r="N1114" s="3">
        <v>59</v>
      </c>
      <c r="O1114" s="3" t="s">
        <v>29</v>
      </c>
      <c r="P1114" s="3">
        <v>59</v>
      </c>
      <c r="Q1114" s="3" t="s">
        <v>5</v>
      </c>
      <c r="R1114" s="3">
        <v>25</v>
      </c>
      <c r="S1114" s="9">
        <v>2.34</v>
      </c>
      <c r="T1114" s="11">
        <v>14.7</v>
      </c>
      <c r="U1114" s="13">
        <v>1</v>
      </c>
    </row>
    <row r="1115" spans="1:21" x14ac:dyDescent="0.25">
      <c r="A1115" s="3" t="s">
        <v>39</v>
      </c>
      <c r="B1115" s="3" t="s">
        <v>95</v>
      </c>
      <c r="C1115" s="3" t="s">
        <v>19</v>
      </c>
      <c r="D1115" s="3">
        <v>4</v>
      </c>
      <c r="E1115" s="3">
        <v>1</v>
      </c>
      <c r="J1115" s="3">
        <v>0.78</v>
      </c>
      <c r="N1115" s="3">
        <v>60</v>
      </c>
      <c r="O1115" s="3" t="s">
        <v>32</v>
      </c>
      <c r="P1115" s="3">
        <v>60</v>
      </c>
      <c r="Q1115" s="3" t="s">
        <v>5</v>
      </c>
      <c r="R1115" s="3">
        <v>25</v>
      </c>
      <c r="S1115" s="9">
        <v>2.6199999999999997</v>
      </c>
      <c r="T1115" s="11">
        <v>31.62</v>
      </c>
      <c r="U1115" s="13">
        <v>1</v>
      </c>
    </row>
    <row r="1116" spans="1:21" x14ac:dyDescent="0.25">
      <c r="A1116" s="3" t="s">
        <v>39</v>
      </c>
      <c r="B1116" s="3" t="s">
        <v>95</v>
      </c>
      <c r="C1116" s="3" t="s">
        <v>16</v>
      </c>
      <c r="D1116" s="3">
        <v>3</v>
      </c>
      <c r="J1116" s="3">
        <v>1</v>
      </c>
      <c r="N1116" s="3">
        <v>58</v>
      </c>
      <c r="O1116" s="3" t="s">
        <v>31</v>
      </c>
      <c r="P1116" s="3">
        <v>58</v>
      </c>
      <c r="Q1116" s="3" t="s">
        <v>5</v>
      </c>
      <c r="R1116" s="3">
        <v>25</v>
      </c>
      <c r="S1116" s="9">
        <v>27.89</v>
      </c>
      <c r="T1116" s="11">
        <v>36.479999999999997</v>
      </c>
      <c r="U1116" s="13">
        <v>7.9933333396911639</v>
      </c>
    </row>
    <row r="1117" spans="1:21" x14ac:dyDescent="0.25">
      <c r="A1117" s="3" t="s">
        <v>39</v>
      </c>
      <c r="B1117" s="3" t="s">
        <v>95</v>
      </c>
      <c r="C1117" s="3" t="s">
        <v>24</v>
      </c>
      <c r="D1117" s="3">
        <v>1</v>
      </c>
      <c r="J1117" s="3">
        <v>1</v>
      </c>
      <c r="N1117" s="3">
        <v>53</v>
      </c>
      <c r="O1117" s="3" t="s">
        <v>27</v>
      </c>
      <c r="P1117" s="3">
        <v>53</v>
      </c>
      <c r="Q1117" s="3" t="s">
        <v>5</v>
      </c>
      <c r="R1117" s="3">
        <v>25</v>
      </c>
      <c r="S1117" s="9">
        <v>4.5699999999999994</v>
      </c>
      <c r="T1117" s="11">
        <v>8</v>
      </c>
      <c r="U1117" s="13">
        <v>2.7299999594688411</v>
      </c>
    </row>
    <row r="1118" spans="1:21" x14ac:dyDescent="0.25">
      <c r="A1118" s="3" t="s">
        <v>39</v>
      </c>
      <c r="B1118" s="3" t="s">
        <v>95</v>
      </c>
      <c r="C1118" s="3" t="s">
        <v>19</v>
      </c>
      <c r="D1118" s="3">
        <v>4</v>
      </c>
      <c r="J1118" s="3">
        <v>1</v>
      </c>
      <c r="N1118" s="3">
        <v>55</v>
      </c>
      <c r="O1118" s="3" t="s">
        <v>23</v>
      </c>
      <c r="P1118" s="3">
        <v>55</v>
      </c>
      <c r="Q1118" s="3" t="s">
        <v>5</v>
      </c>
      <c r="R1118" s="3">
        <v>25</v>
      </c>
      <c r="S1118" s="9">
        <v>3.5</v>
      </c>
      <c r="T1118" s="11">
        <v>14.7</v>
      </c>
      <c r="U1118" s="13">
        <v>0</v>
      </c>
    </row>
    <row r="1119" spans="1:21" x14ac:dyDescent="0.25">
      <c r="A1119" s="3" t="s">
        <v>39</v>
      </c>
      <c r="B1119" s="3" t="s">
        <v>95</v>
      </c>
      <c r="C1119" s="3" t="s">
        <v>19</v>
      </c>
      <c r="D1119" s="3">
        <v>4</v>
      </c>
      <c r="J1119" s="3">
        <v>1</v>
      </c>
      <c r="N1119" s="3">
        <v>58</v>
      </c>
      <c r="O1119" s="3" t="s">
        <v>31</v>
      </c>
      <c r="P1119" s="3">
        <v>58</v>
      </c>
      <c r="Q1119" s="3" t="s">
        <v>5</v>
      </c>
      <c r="R1119" s="3">
        <v>25</v>
      </c>
      <c r="S1119" s="9">
        <v>1.1399999999999999</v>
      </c>
      <c r="T1119" s="11">
        <v>5.2</v>
      </c>
      <c r="U1119" s="13">
        <v>1</v>
      </c>
    </row>
    <row r="1120" spans="1:21" x14ac:dyDescent="0.25">
      <c r="A1120" s="3" t="s">
        <v>39</v>
      </c>
      <c r="B1120" s="3" t="s">
        <v>95</v>
      </c>
      <c r="C1120" s="3" t="s">
        <v>19</v>
      </c>
      <c r="D1120" s="3">
        <v>4</v>
      </c>
      <c r="J1120" s="3">
        <v>1</v>
      </c>
      <c r="N1120" s="3">
        <v>57</v>
      </c>
      <c r="O1120" s="3" t="s">
        <v>30</v>
      </c>
      <c r="P1120" s="3">
        <v>57</v>
      </c>
      <c r="Q1120" s="3" t="s">
        <v>5</v>
      </c>
      <c r="R1120" s="3">
        <v>25</v>
      </c>
      <c r="S1120" s="9">
        <v>2.3299999999999996</v>
      </c>
      <c r="T1120" s="11">
        <v>8</v>
      </c>
      <c r="U1120" s="13">
        <v>0</v>
      </c>
    </row>
    <row r="1121" spans="1:21" x14ac:dyDescent="0.25">
      <c r="A1121" s="3" t="s">
        <v>39</v>
      </c>
      <c r="B1121" s="3" t="s">
        <v>95</v>
      </c>
      <c r="C1121" s="3" t="s">
        <v>16</v>
      </c>
      <c r="D1121" s="3">
        <v>3</v>
      </c>
      <c r="J1121" s="3">
        <v>1</v>
      </c>
      <c r="N1121" s="3">
        <v>57</v>
      </c>
      <c r="O1121" s="3" t="s">
        <v>30</v>
      </c>
      <c r="P1121" s="3">
        <v>57</v>
      </c>
      <c r="Q1121" s="3" t="s">
        <v>5</v>
      </c>
      <c r="R1121" s="3">
        <v>25</v>
      </c>
      <c r="S1121" s="9">
        <v>2.98</v>
      </c>
      <c r="T1121" s="11">
        <v>0</v>
      </c>
      <c r="U1121" s="13">
        <v>0</v>
      </c>
    </row>
    <row r="1122" spans="1:21" x14ac:dyDescent="0.25">
      <c r="A1122" s="3" t="s">
        <v>39</v>
      </c>
      <c r="B1122" s="3" t="s">
        <v>95</v>
      </c>
      <c r="C1122" s="3" t="s">
        <v>19</v>
      </c>
      <c r="D1122" s="3">
        <v>4</v>
      </c>
      <c r="J1122" s="3">
        <v>1</v>
      </c>
      <c r="N1122" s="3">
        <v>56</v>
      </c>
      <c r="O1122" s="3" t="s">
        <v>22</v>
      </c>
      <c r="P1122" s="3">
        <v>56</v>
      </c>
      <c r="Q1122" s="3" t="s">
        <v>5</v>
      </c>
      <c r="R1122" s="3">
        <v>25</v>
      </c>
      <c r="S1122" s="9">
        <v>4.01</v>
      </c>
      <c r="T1122" s="11">
        <v>5.2</v>
      </c>
      <c r="U1122" s="13">
        <v>1.3333333730697641</v>
      </c>
    </row>
    <row r="1123" spans="1:21" x14ac:dyDescent="0.25">
      <c r="A1123" s="3" t="s">
        <v>39</v>
      </c>
      <c r="B1123" s="3" t="s">
        <v>95</v>
      </c>
      <c r="C1123" s="3" t="s">
        <v>16</v>
      </c>
      <c r="D1123" s="3">
        <v>3</v>
      </c>
      <c r="J1123" s="3">
        <v>1</v>
      </c>
      <c r="N1123" s="3">
        <v>56</v>
      </c>
      <c r="O1123" s="3" t="s">
        <v>22</v>
      </c>
      <c r="P1123" s="3">
        <v>56</v>
      </c>
      <c r="Q1123" s="3" t="s">
        <v>5</v>
      </c>
      <c r="R1123" s="3">
        <v>25</v>
      </c>
      <c r="S1123" s="9">
        <v>1.66</v>
      </c>
      <c r="T1123" s="11">
        <v>1</v>
      </c>
      <c r="U1123" s="13">
        <v>0.25</v>
      </c>
    </row>
    <row r="1124" spans="1:21" x14ac:dyDescent="0.25">
      <c r="A1124" s="3" t="s">
        <v>39</v>
      </c>
      <c r="B1124" s="3" t="s">
        <v>95</v>
      </c>
      <c r="C1124" s="3" t="s">
        <v>16</v>
      </c>
      <c r="D1124" s="3">
        <v>3</v>
      </c>
      <c r="J1124" s="3">
        <v>1</v>
      </c>
      <c r="N1124" s="3">
        <v>53</v>
      </c>
      <c r="O1124" s="3" t="s">
        <v>27</v>
      </c>
      <c r="P1124" s="3">
        <v>53</v>
      </c>
      <c r="Q1124" s="3" t="s">
        <v>5</v>
      </c>
      <c r="R1124" s="3">
        <v>25</v>
      </c>
      <c r="S1124" s="9">
        <v>3.42</v>
      </c>
      <c r="T1124" s="11">
        <v>5.2</v>
      </c>
      <c r="U1124" s="13">
        <v>2.566666603088378</v>
      </c>
    </row>
    <row r="1125" spans="1:21" x14ac:dyDescent="0.25">
      <c r="A1125" s="3" t="s">
        <v>39</v>
      </c>
      <c r="B1125" s="3" t="s">
        <v>95</v>
      </c>
      <c r="C1125" s="3" t="s">
        <v>19</v>
      </c>
      <c r="D1125" s="3">
        <v>4</v>
      </c>
      <c r="J1125" s="3">
        <v>1</v>
      </c>
      <c r="N1125" s="3">
        <v>57</v>
      </c>
      <c r="O1125" s="3" t="s">
        <v>30</v>
      </c>
      <c r="P1125" s="3">
        <v>57</v>
      </c>
      <c r="Q1125" s="3" t="s">
        <v>5</v>
      </c>
      <c r="R1125" s="3">
        <v>25</v>
      </c>
      <c r="S1125" s="9">
        <v>0.01</v>
      </c>
      <c r="T1125" s="11">
        <v>0</v>
      </c>
      <c r="U1125" s="13">
        <v>0</v>
      </c>
    </row>
    <row r="1126" spans="1:21" x14ac:dyDescent="0.25">
      <c r="A1126" s="3" t="s">
        <v>39</v>
      </c>
      <c r="B1126" s="3" t="s">
        <v>95</v>
      </c>
      <c r="C1126" s="3" t="s">
        <v>24</v>
      </c>
      <c r="D1126" s="3">
        <v>1</v>
      </c>
      <c r="J1126" s="3">
        <v>1</v>
      </c>
      <c r="N1126" s="3">
        <v>55</v>
      </c>
      <c r="O1126" s="3" t="s">
        <v>23</v>
      </c>
      <c r="P1126" s="3">
        <v>55</v>
      </c>
      <c r="Q1126" s="3" t="s">
        <v>5</v>
      </c>
      <c r="R1126" s="3">
        <v>25</v>
      </c>
      <c r="S1126" s="9">
        <v>0.04</v>
      </c>
      <c r="T1126" s="11">
        <v>0</v>
      </c>
      <c r="U1126" s="13">
        <v>0</v>
      </c>
    </row>
    <row r="1127" spans="1:21" x14ac:dyDescent="0.25">
      <c r="A1127" s="3" t="s">
        <v>39</v>
      </c>
      <c r="B1127" s="3" t="s">
        <v>95</v>
      </c>
      <c r="C1127" s="3" t="s">
        <v>24</v>
      </c>
      <c r="D1127" s="3">
        <v>1</v>
      </c>
      <c r="J1127" s="3">
        <v>1</v>
      </c>
      <c r="N1127" s="3">
        <v>56</v>
      </c>
      <c r="O1127" s="3" t="s">
        <v>22</v>
      </c>
      <c r="P1127" s="3">
        <v>56</v>
      </c>
      <c r="Q1127" s="3" t="s">
        <v>5</v>
      </c>
      <c r="R1127" s="3">
        <v>25</v>
      </c>
      <c r="S1127" s="9">
        <v>7.76</v>
      </c>
      <c r="T1127" s="11">
        <v>0</v>
      </c>
      <c r="U1127" s="13">
        <v>0</v>
      </c>
    </row>
    <row r="1128" spans="1:21" x14ac:dyDescent="0.25">
      <c r="A1128" s="3" t="s">
        <v>39</v>
      </c>
      <c r="B1128" s="3" t="s">
        <v>95</v>
      </c>
      <c r="C1128" s="3" t="s">
        <v>19</v>
      </c>
      <c r="D1128" s="3">
        <v>4</v>
      </c>
      <c r="J1128" s="3">
        <v>1</v>
      </c>
      <c r="N1128" s="3">
        <v>56</v>
      </c>
      <c r="P1128" s="3">
        <v>56</v>
      </c>
      <c r="Q1128" s="3" t="s">
        <v>5</v>
      </c>
      <c r="R1128" s="3">
        <v>25</v>
      </c>
      <c r="S1128" s="9">
        <v>1</v>
      </c>
      <c r="T1128" s="11">
        <v>18.52</v>
      </c>
      <c r="U1128" s="13">
        <v>0.33000001311302202</v>
      </c>
    </row>
    <row r="1129" spans="1:21" x14ac:dyDescent="0.25">
      <c r="A1129" s="3" t="s">
        <v>39</v>
      </c>
      <c r="B1129" s="3" t="s">
        <v>95</v>
      </c>
      <c r="C1129" s="3" t="s">
        <v>18</v>
      </c>
      <c r="D1129" s="3">
        <v>2</v>
      </c>
      <c r="J1129" s="3">
        <v>1</v>
      </c>
      <c r="N1129" s="3">
        <v>57</v>
      </c>
      <c r="P1129" s="3">
        <v>57</v>
      </c>
      <c r="Q1129" s="3" t="s">
        <v>5</v>
      </c>
      <c r="R1129" s="3">
        <v>25</v>
      </c>
      <c r="S1129" s="9">
        <v>0</v>
      </c>
      <c r="T1129" s="11">
        <v>0</v>
      </c>
      <c r="U1129" s="13">
        <v>0</v>
      </c>
    </row>
    <row r="1130" spans="1:21" x14ac:dyDescent="0.25">
      <c r="A1130" s="3" t="s">
        <v>39</v>
      </c>
      <c r="B1130" s="3" t="s">
        <v>95</v>
      </c>
      <c r="C1130" s="3" t="s">
        <v>16</v>
      </c>
      <c r="D1130" s="3">
        <v>3</v>
      </c>
      <c r="J1130" s="3">
        <v>1</v>
      </c>
      <c r="N1130" s="3">
        <v>53</v>
      </c>
      <c r="P1130" s="3">
        <v>53</v>
      </c>
      <c r="Q1130" s="3" t="s">
        <v>5</v>
      </c>
      <c r="R1130" s="3">
        <v>25</v>
      </c>
      <c r="S1130" s="9">
        <v>4.3600000000000003</v>
      </c>
      <c r="T1130" s="11">
        <v>0</v>
      </c>
      <c r="U1130" s="13">
        <v>0</v>
      </c>
    </row>
    <row r="1131" spans="1:21" x14ac:dyDescent="0.25">
      <c r="A1131" s="3" t="s">
        <v>39</v>
      </c>
      <c r="B1131" s="3" t="s">
        <v>95</v>
      </c>
      <c r="C1131" s="3" t="s">
        <v>24</v>
      </c>
      <c r="D1131" s="3">
        <v>1</v>
      </c>
      <c r="J1131" s="3">
        <v>1</v>
      </c>
      <c r="N1131" s="3">
        <v>56</v>
      </c>
      <c r="P1131" s="3">
        <v>56</v>
      </c>
      <c r="Q1131" s="3" t="s">
        <v>5</v>
      </c>
      <c r="R1131" s="3">
        <v>25</v>
      </c>
      <c r="S1131" s="9">
        <v>1.74</v>
      </c>
      <c r="T1131" s="11">
        <v>0</v>
      </c>
      <c r="U1131" s="13">
        <v>0.40000000596046398</v>
      </c>
    </row>
    <row r="1132" spans="1:21" x14ac:dyDescent="0.25">
      <c r="A1132" s="3" t="s">
        <v>39</v>
      </c>
      <c r="B1132" s="3" t="s">
        <v>95</v>
      </c>
      <c r="C1132" s="3" t="s">
        <v>18</v>
      </c>
      <c r="D1132" s="3">
        <v>2</v>
      </c>
      <c r="J1132" s="3">
        <v>1</v>
      </c>
      <c r="N1132" s="3">
        <v>57</v>
      </c>
      <c r="P1132" s="3">
        <v>57</v>
      </c>
      <c r="Q1132" s="3" t="s">
        <v>5</v>
      </c>
      <c r="R1132" s="3">
        <v>25</v>
      </c>
      <c r="S1132" s="9">
        <v>6.3999999999999995</v>
      </c>
      <c r="T1132" s="11">
        <v>0</v>
      </c>
      <c r="U1132" s="13">
        <v>0</v>
      </c>
    </row>
    <row r="1133" spans="1:21" x14ac:dyDescent="0.25">
      <c r="A1133" s="3" t="s">
        <v>39</v>
      </c>
      <c r="B1133" s="3" t="s">
        <v>95</v>
      </c>
      <c r="C1133" s="3" t="s">
        <v>24</v>
      </c>
      <c r="D1133" s="3">
        <v>1</v>
      </c>
      <c r="J1133" s="3">
        <v>1</v>
      </c>
      <c r="N1133" s="3">
        <v>55</v>
      </c>
      <c r="P1133" s="3">
        <v>55</v>
      </c>
      <c r="Q1133" s="3" t="s">
        <v>5</v>
      </c>
      <c r="R1133" s="3">
        <v>25</v>
      </c>
      <c r="S1133" s="9">
        <v>0</v>
      </c>
      <c r="T1133" s="11">
        <v>2.83</v>
      </c>
      <c r="U1133" s="13">
        <v>0</v>
      </c>
    </row>
    <row r="1134" spans="1:21" x14ac:dyDescent="0.25">
      <c r="A1134" s="3" t="s">
        <v>39</v>
      </c>
      <c r="B1134" s="3" t="s">
        <v>95</v>
      </c>
      <c r="C1134" s="3" t="s">
        <v>19</v>
      </c>
      <c r="D1134" s="3">
        <v>4</v>
      </c>
      <c r="J1134" s="3">
        <v>1</v>
      </c>
      <c r="N1134" s="3">
        <v>55</v>
      </c>
      <c r="P1134" s="3">
        <v>55</v>
      </c>
      <c r="Q1134" s="3" t="s">
        <v>5</v>
      </c>
      <c r="R1134" s="3">
        <v>25</v>
      </c>
      <c r="S1134" s="9">
        <v>1</v>
      </c>
      <c r="T1134" s="11">
        <v>0</v>
      </c>
      <c r="U1134" s="13">
        <v>0</v>
      </c>
    </row>
    <row r="1135" spans="1:21" x14ac:dyDescent="0.25">
      <c r="A1135" s="3" t="s">
        <v>40</v>
      </c>
      <c r="B1135" s="3" t="s">
        <v>104</v>
      </c>
      <c r="C1135" s="3" t="s">
        <v>19</v>
      </c>
      <c r="D1135" s="3">
        <v>4</v>
      </c>
      <c r="E1135" s="3">
        <v>1</v>
      </c>
      <c r="I1135" s="3">
        <v>1</v>
      </c>
      <c r="N1135" s="3">
        <v>51</v>
      </c>
      <c r="O1135" s="3" t="s">
        <v>4</v>
      </c>
      <c r="P1135" s="3">
        <v>51</v>
      </c>
      <c r="Q1135" s="3" t="s">
        <v>4</v>
      </c>
      <c r="R1135" s="3">
        <v>22</v>
      </c>
      <c r="S1135" s="9">
        <v>4.63</v>
      </c>
      <c r="T1135" s="11">
        <v>22.63</v>
      </c>
      <c r="U1135" s="13">
        <v>6</v>
      </c>
    </row>
    <row r="1136" spans="1:21" x14ac:dyDescent="0.25">
      <c r="A1136" s="3" t="s">
        <v>40</v>
      </c>
      <c r="B1136" s="3" t="s">
        <v>104</v>
      </c>
      <c r="C1136" s="3" t="s">
        <v>16</v>
      </c>
      <c r="D1136" s="3">
        <v>3</v>
      </c>
      <c r="E1136" s="3">
        <v>0</v>
      </c>
      <c r="I1136" s="3">
        <v>1</v>
      </c>
      <c r="N1136" s="3">
        <v>51</v>
      </c>
      <c r="O1136" s="3" t="s">
        <v>4</v>
      </c>
      <c r="P1136" s="3">
        <v>51</v>
      </c>
      <c r="Q1136" s="3" t="s">
        <v>4</v>
      </c>
      <c r="R1136" s="3">
        <v>22</v>
      </c>
      <c r="S1136" s="9">
        <v>1</v>
      </c>
      <c r="T1136" s="11">
        <v>8</v>
      </c>
      <c r="U1136" s="13">
        <v>0</v>
      </c>
    </row>
    <row r="1137" spans="1:21" x14ac:dyDescent="0.25">
      <c r="A1137" s="3" t="s">
        <v>40</v>
      </c>
      <c r="B1137" s="3" t="s">
        <v>104</v>
      </c>
      <c r="C1137" s="3" t="s">
        <v>19</v>
      </c>
      <c r="D1137" s="3">
        <v>4</v>
      </c>
      <c r="E1137" s="3">
        <v>1</v>
      </c>
      <c r="I1137" s="3">
        <v>1</v>
      </c>
      <c r="N1137" s="3">
        <v>51</v>
      </c>
      <c r="O1137" s="3" t="s">
        <v>4</v>
      </c>
      <c r="P1137" s="3">
        <v>51</v>
      </c>
      <c r="Q1137" s="3" t="s">
        <v>4</v>
      </c>
      <c r="R1137" s="3">
        <v>22</v>
      </c>
      <c r="S1137" s="9">
        <v>1.55</v>
      </c>
      <c r="T1137" s="11">
        <v>14.7</v>
      </c>
      <c r="U1137" s="13">
        <v>1.98</v>
      </c>
    </row>
    <row r="1138" spans="1:21" x14ac:dyDescent="0.25">
      <c r="A1138" s="3" t="s">
        <v>40</v>
      </c>
      <c r="B1138" s="3" t="s">
        <v>104</v>
      </c>
      <c r="C1138" s="3" t="s">
        <v>16</v>
      </c>
      <c r="D1138" s="3">
        <v>3</v>
      </c>
      <c r="E1138" s="3">
        <v>0</v>
      </c>
      <c r="I1138" s="3">
        <v>1</v>
      </c>
      <c r="N1138" s="3">
        <v>51</v>
      </c>
      <c r="O1138" s="3" t="s">
        <v>4</v>
      </c>
      <c r="P1138" s="3">
        <v>51</v>
      </c>
      <c r="Q1138" s="3" t="s">
        <v>4</v>
      </c>
      <c r="R1138" s="3">
        <v>22</v>
      </c>
      <c r="S1138" s="9">
        <v>1</v>
      </c>
      <c r="T1138" s="11">
        <v>5.2</v>
      </c>
      <c r="U1138" s="13">
        <v>0</v>
      </c>
    </row>
    <row r="1139" spans="1:21" x14ac:dyDescent="0.25">
      <c r="A1139" s="3" t="s">
        <v>40</v>
      </c>
      <c r="B1139" s="3" t="s">
        <v>104</v>
      </c>
      <c r="C1139" s="3" t="s">
        <v>16</v>
      </c>
      <c r="D1139" s="3">
        <v>3</v>
      </c>
      <c r="E1139" s="3">
        <v>1</v>
      </c>
      <c r="I1139" s="3">
        <v>1</v>
      </c>
      <c r="N1139" s="3">
        <v>51</v>
      </c>
      <c r="O1139" s="3" t="s">
        <v>4</v>
      </c>
      <c r="P1139" s="3">
        <v>51</v>
      </c>
      <c r="Q1139" s="3" t="s">
        <v>4</v>
      </c>
      <c r="R1139" s="3">
        <v>22</v>
      </c>
      <c r="S1139" s="9">
        <v>5.17</v>
      </c>
      <c r="T1139" s="11">
        <v>11.18</v>
      </c>
      <c r="U1139" s="13">
        <v>0</v>
      </c>
    </row>
    <row r="1140" spans="1:21" x14ac:dyDescent="0.25">
      <c r="A1140" s="3" t="s">
        <v>40</v>
      </c>
      <c r="B1140" s="3" t="s">
        <v>104</v>
      </c>
      <c r="C1140" s="3" t="s">
        <v>16</v>
      </c>
      <c r="D1140" s="3">
        <v>3</v>
      </c>
      <c r="E1140" s="3">
        <v>0</v>
      </c>
      <c r="I1140" s="3">
        <v>1</v>
      </c>
      <c r="N1140" s="3">
        <v>51</v>
      </c>
      <c r="O1140" s="3" t="s">
        <v>4</v>
      </c>
      <c r="P1140" s="3">
        <v>51</v>
      </c>
      <c r="Q1140" s="3" t="s">
        <v>4</v>
      </c>
      <c r="R1140" s="3">
        <v>22</v>
      </c>
      <c r="S1140" s="9">
        <v>1</v>
      </c>
      <c r="T1140" s="11">
        <v>8</v>
      </c>
      <c r="U1140" s="13">
        <v>0</v>
      </c>
    </row>
    <row r="1141" spans="1:21" x14ac:dyDescent="0.25">
      <c r="A1141" s="3" t="s">
        <v>40</v>
      </c>
      <c r="B1141" s="3" t="s">
        <v>104</v>
      </c>
      <c r="C1141" s="3" t="s">
        <v>16</v>
      </c>
      <c r="D1141" s="3">
        <v>3</v>
      </c>
      <c r="E1141" s="3">
        <v>1</v>
      </c>
      <c r="I1141" s="3">
        <v>1</v>
      </c>
      <c r="N1141" s="3">
        <v>51</v>
      </c>
      <c r="O1141" s="3" t="s">
        <v>4</v>
      </c>
      <c r="P1141" s="3">
        <v>51</v>
      </c>
      <c r="Q1141" s="3" t="s">
        <v>4</v>
      </c>
      <c r="R1141" s="3">
        <v>22</v>
      </c>
      <c r="S1141" s="9">
        <v>3.17</v>
      </c>
      <c r="T1141" s="11">
        <v>5.2</v>
      </c>
      <c r="U1141" s="13">
        <v>3.26</v>
      </c>
    </row>
    <row r="1142" spans="1:21" x14ac:dyDescent="0.25">
      <c r="A1142" s="3" t="s">
        <v>40</v>
      </c>
      <c r="B1142" s="3" t="s">
        <v>104</v>
      </c>
      <c r="C1142" s="3" t="s">
        <v>18</v>
      </c>
      <c r="D1142" s="3">
        <v>2</v>
      </c>
      <c r="E1142" s="3">
        <v>0</v>
      </c>
      <c r="I1142" s="3">
        <v>1</v>
      </c>
      <c r="N1142" s="3">
        <v>51</v>
      </c>
      <c r="O1142" s="3" t="s">
        <v>4</v>
      </c>
      <c r="P1142" s="3">
        <v>51</v>
      </c>
      <c r="Q1142" s="3" t="s">
        <v>4</v>
      </c>
      <c r="R1142" s="3">
        <v>22</v>
      </c>
      <c r="S1142" s="9">
        <v>1</v>
      </c>
      <c r="T1142" s="11">
        <v>8</v>
      </c>
      <c r="U1142" s="13">
        <v>0.5</v>
      </c>
    </row>
    <row r="1143" spans="1:21" x14ac:dyDescent="0.25">
      <c r="A1143" s="3" t="s">
        <v>40</v>
      </c>
      <c r="B1143" s="3" t="s">
        <v>104</v>
      </c>
      <c r="C1143" s="3" t="s">
        <v>18</v>
      </c>
      <c r="D1143" s="3">
        <v>2</v>
      </c>
      <c r="E1143" s="3">
        <v>0</v>
      </c>
      <c r="I1143" s="3">
        <v>1</v>
      </c>
      <c r="N1143" s="3">
        <v>51</v>
      </c>
      <c r="O1143" s="3" t="s">
        <v>4</v>
      </c>
      <c r="P1143" s="3">
        <v>51</v>
      </c>
      <c r="Q1143" s="3" t="s">
        <v>4</v>
      </c>
      <c r="R1143" s="3">
        <v>22</v>
      </c>
      <c r="S1143" s="9">
        <v>0.63</v>
      </c>
      <c r="T1143" s="11">
        <v>5.2</v>
      </c>
      <c r="U1143" s="13">
        <v>0</v>
      </c>
    </row>
    <row r="1144" spans="1:21" x14ac:dyDescent="0.25">
      <c r="A1144" s="3" t="s">
        <v>40</v>
      </c>
      <c r="B1144" s="3" t="s">
        <v>104</v>
      </c>
      <c r="C1144" s="3" t="s">
        <v>16</v>
      </c>
      <c r="D1144" s="3">
        <v>3</v>
      </c>
      <c r="E1144" s="3">
        <v>0</v>
      </c>
      <c r="I1144" s="3">
        <v>1</v>
      </c>
      <c r="N1144" s="3">
        <v>51</v>
      </c>
      <c r="O1144" s="3" t="s">
        <v>4</v>
      </c>
      <c r="P1144" s="3">
        <v>51</v>
      </c>
      <c r="Q1144" s="3" t="s">
        <v>4</v>
      </c>
      <c r="R1144" s="3">
        <v>22</v>
      </c>
      <c r="S1144" s="9">
        <v>2.65</v>
      </c>
      <c r="T1144" s="11">
        <v>5.2</v>
      </c>
      <c r="U1144" s="13">
        <v>0</v>
      </c>
    </row>
    <row r="1145" spans="1:21" x14ac:dyDescent="0.25">
      <c r="A1145" s="3" t="s">
        <v>40</v>
      </c>
      <c r="B1145" s="3" t="s">
        <v>104</v>
      </c>
      <c r="C1145" s="3" t="s">
        <v>18</v>
      </c>
      <c r="D1145" s="3">
        <v>2</v>
      </c>
      <c r="E1145" s="3">
        <v>0</v>
      </c>
      <c r="I1145" s="3">
        <v>1</v>
      </c>
      <c r="N1145" s="3">
        <v>51</v>
      </c>
      <c r="O1145" s="3" t="s">
        <v>4</v>
      </c>
      <c r="P1145" s="3">
        <v>51</v>
      </c>
      <c r="Q1145" s="3" t="s">
        <v>4</v>
      </c>
      <c r="R1145" s="3">
        <v>22</v>
      </c>
      <c r="S1145" s="9">
        <v>0.5</v>
      </c>
      <c r="T1145" s="11">
        <v>0</v>
      </c>
      <c r="U1145" s="13">
        <v>0</v>
      </c>
    </row>
    <row r="1146" spans="1:21" x14ac:dyDescent="0.25">
      <c r="A1146" s="3" t="s">
        <v>40</v>
      </c>
      <c r="B1146" s="3" t="s">
        <v>104</v>
      </c>
      <c r="C1146" s="3" t="s">
        <v>18</v>
      </c>
      <c r="D1146" s="3">
        <v>2</v>
      </c>
      <c r="E1146" s="3">
        <v>0</v>
      </c>
      <c r="I1146" s="3">
        <v>1</v>
      </c>
      <c r="N1146" s="3">
        <v>51</v>
      </c>
      <c r="O1146" s="3" t="s">
        <v>4</v>
      </c>
      <c r="P1146" s="3">
        <v>51</v>
      </c>
      <c r="Q1146" s="3" t="s">
        <v>4</v>
      </c>
      <c r="R1146" s="3">
        <v>22</v>
      </c>
      <c r="S1146" s="9">
        <v>1</v>
      </c>
      <c r="T1146" s="11">
        <v>14.7</v>
      </c>
      <c r="U1146" s="13">
        <v>0</v>
      </c>
    </row>
    <row r="1147" spans="1:21" x14ac:dyDescent="0.25">
      <c r="A1147" s="3" t="s">
        <v>40</v>
      </c>
      <c r="B1147" s="3" t="s">
        <v>104</v>
      </c>
      <c r="C1147" s="3" t="s">
        <v>19</v>
      </c>
      <c r="D1147" s="3">
        <v>4</v>
      </c>
      <c r="E1147" s="3">
        <v>1</v>
      </c>
      <c r="I1147" s="3">
        <v>1</v>
      </c>
      <c r="N1147" s="3">
        <v>51</v>
      </c>
      <c r="O1147" s="3" t="s">
        <v>4</v>
      </c>
      <c r="P1147" s="3">
        <v>51</v>
      </c>
      <c r="Q1147" s="3" t="s">
        <v>4</v>
      </c>
      <c r="R1147" s="3">
        <v>22</v>
      </c>
      <c r="S1147" s="9">
        <v>7.7</v>
      </c>
      <c r="T1147" s="11">
        <v>46.87</v>
      </c>
      <c r="U1147" s="13">
        <v>5.98</v>
      </c>
    </row>
    <row r="1148" spans="1:21" x14ac:dyDescent="0.25">
      <c r="A1148" s="3" t="s">
        <v>40</v>
      </c>
      <c r="B1148" s="3" t="s">
        <v>104</v>
      </c>
      <c r="C1148" s="3" t="s">
        <v>19</v>
      </c>
      <c r="D1148" s="3">
        <v>4</v>
      </c>
      <c r="E1148" s="3">
        <v>1</v>
      </c>
      <c r="I1148" s="3">
        <v>1</v>
      </c>
      <c r="N1148" s="3">
        <v>51</v>
      </c>
      <c r="O1148" s="3" t="s">
        <v>4</v>
      </c>
      <c r="P1148" s="3">
        <v>51</v>
      </c>
      <c r="Q1148" s="3" t="s">
        <v>4</v>
      </c>
      <c r="R1148" s="3">
        <v>22</v>
      </c>
      <c r="S1148" s="9">
        <v>3.99</v>
      </c>
      <c r="T1148" s="11">
        <v>58.09</v>
      </c>
      <c r="U1148" s="13">
        <v>0</v>
      </c>
    </row>
    <row r="1149" spans="1:21" x14ac:dyDescent="0.25">
      <c r="A1149" s="3" t="s">
        <v>40</v>
      </c>
      <c r="B1149" s="3" t="s">
        <v>104</v>
      </c>
      <c r="C1149" s="3" t="s">
        <v>18</v>
      </c>
      <c r="D1149" s="3">
        <v>2</v>
      </c>
      <c r="E1149" s="3">
        <v>0</v>
      </c>
      <c r="I1149" s="3">
        <v>1</v>
      </c>
      <c r="N1149" s="3">
        <v>51</v>
      </c>
      <c r="O1149" s="3" t="s">
        <v>4</v>
      </c>
      <c r="P1149" s="3">
        <v>51</v>
      </c>
      <c r="Q1149" s="3" t="s">
        <v>4</v>
      </c>
      <c r="R1149" s="3">
        <v>22</v>
      </c>
      <c r="S1149" s="9">
        <v>5.05</v>
      </c>
      <c r="T1149" s="11">
        <v>8</v>
      </c>
      <c r="U1149" s="13">
        <v>3</v>
      </c>
    </row>
    <row r="1150" spans="1:21" x14ac:dyDescent="0.25">
      <c r="A1150" s="3" t="s">
        <v>40</v>
      </c>
      <c r="B1150" s="3" t="s">
        <v>104</v>
      </c>
      <c r="C1150" s="3" t="s">
        <v>19</v>
      </c>
      <c r="D1150" s="3">
        <v>4</v>
      </c>
      <c r="E1150" s="3">
        <v>1</v>
      </c>
      <c r="I1150" s="3">
        <v>1</v>
      </c>
      <c r="N1150" s="3">
        <v>50</v>
      </c>
      <c r="O1150" s="3" t="s">
        <v>38</v>
      </c>
      <c r="P1150" s="3">
        <v>50</v>
      </c>
      <c r="Q1150" s="3" t="s">
        <v>4</v>
      </c>
      <c r="R1150" s="3">
        <v>22</v>
      </c>
      <c r="S1150" s="9">
        <v>1</v>
      </c>
      <c r="T1150" s="11">
        <v>22.63</v>
      </c>
      <c r="U1150" s="13">
        <v>0</v>
      </c>
    </row>
    <row r="1151" spans="1:21" x14ac:dyDescent="0.25">
      <c r="A1151" s="3" t="s">
        <v>40</v>
      </c>
      <c r="B1151" s="3" t="s">
        <v>104</v>
      </c>
      <c r="C1151" s="3" t="s">
        <v>19</v>
      </c>
      <c r="D1151" s="3">
        <v>4</v>
      </c>
      <c r="E1151" s="3">
        <v>1</v>
      </c>
      <c r="I1151" s="3">
        <v>1</v>
      </c>
      <c r="N1151" s="3">
        <v>50</v>
      </c>
      <c r="O1151" s="3" t="s">
        <v>38</v>
      </c>
      <c r="P1151" s="3">
        <v>50</v>
      </c>
      <c r="Q1151" s="3" t="s">
        <v>4</v>
      </c>
      <c r="R1151" s="3">
        <v>22</v>
      </c>
      <c r="S1151" s="9">
        <v>6.69</v>
      </c>
      <c r="T1151" s="11">
        <v>76.37</v>
      </c>
      <c r="U1151" s="13">
        <v>2</v>
      </c>
    </row>
    <row r="1152" spans="1:21" x14ac:dyDescent="0.25">
      <c r="A1152" s="3" t="s">
        <v>40</v>
      </c>
      <c r="B1152" s="3" t="s">
        <v>104</v>
      </c>
      <c r="C1152" s="3" t="s">
        <v>19</v>
      </c>
      <c r="D1152" s="3">
        <v>4</v>
      </c>
      <c r="E1152" s="3">
        <v>0</v>
      </c>
      <c r="I1152" s="3">
        <v>1</v>
      </c>
      <c r="N1152" s="3">
        <v>50</v>
      </c>
      <c r="O1152" s="3" t="s">
        <v>38</v>
      </c>
      <c r="P1152" s="3">
        <v>50</v>
      </c>
      <c r="Q1152" s="3" t="s">
        <v>4</v>
      </c>
      <c r="R1152" s="3">
        <v>22</v>
      </c>
      <c r="S1152" s="9">
        <v>1</v>
      </c>
      <c r="T1152" s="11">
        <v>5.2</v>
      </c>
      <c r="U1152" s="13">
        <v>0</v>
      </c>
    </row>
    <row r="1153" spans="1:21" x14ac:dyDescent="0.25">
      <c r="A1153" s="3" t="s">
        <v>40</v>
      </c>
      <c r="B1153" s="3" t="s">
        <v>104</v>
      </c>
      <c r="C1153" s="3" t="s">
        <v>19</v>
      </c>
      <c r="D1153" s="3">
        <v>4</v>
      </c>
      <c r="E1153" s="3">
        <v>0</v>
      </c>
      <c r="I1153" s="3">
        <v>1</v>
      </c>
      <c r="N1153" s="3">
        <v>50</v>
      </c>
      <c r="O1153" s="3" t="s">
        <v>38</v>
      </c>
      <c r="P1153" s="3">
        <v>50</v>
      </c>
      <c r="Q1153" s="3" t="s">
        <v>4</v>
      </c>
      <c r="R1153" s="3">
        <v>22</v>
      </c>
      <c r="S1153" s="9">
        <v>1</v>
      </c>
      <c r="T1153" s="11">
        <v>5.2</v>
      </c>
      <c r="U1153" s="13">
        <v>0</v>
      </c>
    </row>
    <row r="1154" spans="1:21" x14ac:dyDescent="0.25">
      <c r="A1154" s="3" t="s">
        <v>40</v>
      </c>
      <c r="B1154" s="3" t="s">
        <v>104</v>
      </c>
      <c r="C1154" s="3" t="s">
        <v>19</v>
      </c>
      <c r="D1154" s="3">
        <v>4</v>
      </c>
      <c r="E1154" s="3">
        <v>0</v>
      </c>
      <c r="I1154" s="3">
        <v>1</v>
      </c>
      <c r="N1154" s="3">
        <v>50</v>
      </c>
      <c r="O1154" s="3" t="s">
        <v>38</v>
      </c>
      <c r="P1154" s="3">
        <v>50</v>
      </c>
      <c r="Q1154" s="3" t="s">
        <v>4</v>
      </c>
      <c r="R1154" s="3">
        <v>22</v>
      </c>
      <c r="S1154" s="9">
        <v>1</v>
      </c>
      <c r="T1154" s="11">
        <v>8</v>
      </c>
      <c r="U1154" s="13">
        <v>6</v>
      </c>
    </row>
    <row r="1155" spans="1:21" x14ac:dyDescent="0.25">
      <c r="A1155" s="3" t="s">
        <v>40</v>
      </c>
      <c r="B1155" s="3" t="s">
        <v>104</v>
      </c>
      <c r="C1155" s="3" t="s">
        <v>19</v>
      </c>
      <c r="D1155" s="3">
        <v>4</v>
      </c>
      <c r="E1155" s="3">
        <v>1</v>
      </c>
      <c r="I1155" s="3">
        <v>1</v>
      </c>
      <c r="N1155" s="3">
        <v>50</v>
      </c>
      <c r="O1155" s="3" t="s">
        <v>38</v>
      </c>
      <c r="P1155" s="3">
        <v>50</v>
      </c>
      <c r="Q1155" s="3" t="s">
        <v>4</v>
      </c>
      <c r="R1155" s="3">
        <v>22</v>
      </c>
      <c r="S1155" s="9">
        <v>1</v>
      </c>
      <c r="T1155" s="11">
        <v>27</v>
      </c>
      <c r="U1155" s="13">
        <v>2</v>
      </c>
    </row>
    <row r="1156" spans="1:21" x14ac:dyDescent="0.25">
      <c r="A1156" s="3" t="s">
        <v>40</v>
      </c>
      <c r="B1156" s="3" t="s">
        <v>104</v>
      </c>
      <c r="C1156" s="3" t="s">
        <v>19</v>
      </c>
      <c r="D1156" s="3">
        <v>4</v>
      </c>
      <c r="E1156" s="3">
        <v>0</v>
      </c>
      <c r="I1156" s="3">
        <v>1</v>
      </c>
      <c r="N1156" s="3">
        <v>50</v>
      </c>
      <c r="O1156" s="3" t="s">
        <v>38</v>
      </c>
      <c r="P1156" s="3">
        <v>50</v>
      </c>
      <c r="Q1156" s="3" t="s">
        <v>4</v>
      </c>
      <c r="R1156" s="3">
        <v>22</v>
      </c>
      <c r="S1156" s="9">
        <v>1</v>
      </c>
      <c r="T1156" s="11">
        <v>8</v>
      </c>
      <c r="U1156" s="13">
        <v>14</v>
      </c>
    </row>
    <row r="1157" spans="1:21" x14ac:dyDescent="0.25">
      <c r="A1157" s="3" t="s">
        <v>40</v>
      </c>
      <c r="B1157" s="3" t="s">
        <v>104</v>
      </c>
      <c r="C1157" s="3" t="s">
        <v>19</v>
      </c>
      <c r="D1157" s="3">
        <v>4</v>
      </c>
      <c r="E1157" s="3">
        <v>1</v>
      </c>
      <c r="I1157" s="3">
        <v>1</v>
      </c>
      <c r="N1157" s="3">
        <v>50</v>
      </c>
      <c r="O1157" s="3" t="s">
        <v>38</v>
      </c>
      <c r="P1157" s="3">
        <v>50</v>
      </c>
      <c r="Q1157" s="3" t="s">
        <v>4</v>
      </c>
      <c r="R1157" s="3">
        <v>22</v>
      </c>
      <c r="S1157" s="9">
        <v>6.76</v>
      </c>
      <c r="T1157" s="11">
        <v>41.57</v>
      </c>
      <c r="U1157" s="13">
        <v>0</v>
      </c>
    </row>
    <row r="1158" spans="1:21" x14ac:dyDescent="0.25">
      <c r="A1158" s="3" t="s">
        <v>40</v>
      </c>
      <c r="B1158" s="3" t="s">
        <v>104</v>
      </c>
      <c r="C1158" s="3" t="s">
        <v>16</v>
      </c>
      <c r="D1158" s="3">
        <v>3</v>
      </c>
      <c r="E1158" s="3">
        <v>0</v>
      </c>
      <c r="I1158" s="3">
        <v>1</v>
      </c>
      <c r="N1158" s="3">
        <v>50</v>
      </c>
      <c r="O1158" s="3" t="s">
        <v>38</v>
      </c>
      <c r="P1158" s="3">
        <v>50</v>
      </c>
      <c r="Q1158" s="3" t="s">
        <v>4</v>
      </c>
      <c r="R1158" s="3">
        <v>22</v>
      </c>
      <c r="S1158" s="9">
        <v>1.64</v>
      </c>
      <c r="T1158" s="11">
        <v>8</v>
      </c>
      <c r="U1158" s="13">
        <v>0</v>
      </c>
    </row>
    <row r="1159" spans="1:21" x14ac:dyDescent="0.25">
      <c r="A1159" s="3" t="s">
        <v>40</v>
      </c>
      <c r="B1159" s="3" t="s">
        <v>104</v>
      </c>
      <c r="C1159" s="3" t="s">
        <v>16</v>
      </c>
      <c r="D1159" s="3">
        <v>3</v>
      </c>
      <c r="E1159" s="3">
        <v>0</v>
      </c>
      <c r="I1159" s="3">
        <v>1</v>
      </c>
      <c r="N1159" s="3">
        <v>50</v>
      </c>
      <c r="O1159" s="3" t="s">
        <v>38</v>
      </c>
      <c r="P1159" s="3">
        <v>50</v>
      </c>
      <c r="Q1159" s="3" t="s">
        <v>4</v>
      </c>
      <c r="R1159" s="3">
        <v>22</v>
      </c>
      <c r="S1159" s="9">
        <v>1.2</v>
      </c>
      <c r="T1159" s="11">
        <v>2.83</v>
      </c>
      <c r="U1159" s="13">
        <v>1</v>
      </c>
    </row>
    <row r="1160" spans="1:21" x14ac:dyDescent="0.25">
      <c r="A1160" s="3" t="s">
        <v>40</v>
      </c>
      <c r="B1160" s="3" t="s">
        <v>104</v>
      </c>
      <c r="C1160" s="3" t="s">
        <v>18</v>
      </c>
      <c r="D1160" s="3">
        <v>2</v>
      </c>
      <c r="E1160" s="3">
        <v>0</v>
      </c>
      <c r="I1160" s="3">
        <v>1</v>
      </c>
      <c r="N1160" s="3">
        <v>50</v>
      </c>
      <c r="O1160" s="3" t="s">
        <v>38</v>
      </c>
      <c r="P1160" s="3">
        <v>50</v>
      </c>
      <c r="Q1160" s="3" t="s">
        <v>4</v>
      </c>
      <c r="R1160" s="3">
        <v>22</v>
      </c>
      <c r="S1160" s="9">
        <v>3.67</v>
      </c>
      <c r="T1160" s="11">
        <v>2.83</v>
      </c>
      <c r="U1160" s="13">
        <v>4</v>
      </c>
    </row>
    <row r="1161" spans="1:21" x14ac:dyDescent="0.25">
      <c r="A1161" s="3" t="s">
        <v>40</v>
      </c>
      <c r="B1161" s="3" t="s">
        <v>104</v>
      </c>
      <c r="C1161" s="3" t="s">
        <v>18</v>
      </c>
      <c r="D1161" s="3">
        <v>2</v>
      </c>
      <c r="E1161" s="3">
        <v>0</v>
      </c>
      <c r="I1161" s="3">
        <v>1</v>
      </c>
      <c r="N1161" s="3">
        <v>50</v>
      </c>
      <c r="O1161" s="3" t="s">
        <v>38</v>
      </c>
      <c r="P1161" s="3">
        <v>50</v>
      </c>
      <c r="Q1161" s="3" t="s">
        <v>4</v>
      </c>
      <c r="R1161" s="3">
        <v>22</v>
      </c>
      <c r="S1161" s="9">
        <v>0.38</v>
      </c>
      <c r="T1161" s="11">
        <v>5.2</v>
      </c>
      <c r="U1161" s="13">
        <v>0</v>
      </c>
    </row>
    <row r="1162" spans="1:21" x14ac:dyDescent="0.25">
      <c r="A1162" s="3" t="s">
        <v>40</v>
      </c>
      <c r="B1162" s="3" t="s">
        <v>104</v>
      </c>
      <c r="C1162" s="3" t="s">
        <v>18</v>
      </c>
      <c r="D1162" s="3">
        <v>2</v>
      </c>
      <c r="E1162" s="3">
        <v>0</v>
      </c>
      <c r="I1162" s="3">
        <v>1</v>
      </c>
      <c r="N1162" s="3">
        <v>50</v>
      </c>
      <c r="O1162" s="3" t="s">
        <v>38</v>
      </c>
      <c r="P1162" s="3">
        <v>50</v>
      </c>
      <c r="Q1162" s="3" t="s">
        <v>4</v>
      </c>
      <c r="R1162" s="3">
        <v>22</v>
      </c>
      <c r="S1162" s="9">
        <v>0.7</v>
      </c>
      <c r="T1162" s="11">
        <v>1</v>
      </c>
      <c r="U1162" s="13">
        <v>0</v>
      </c>
    </row>
    <row r="1163" spans="1:21" x14ac:dyDescent="0.25">
      <c r="A1163" s="3" t="s">
        <v>40</v>
      </c>
      <c r="B1163" s="3" t="s">
        <v>104</v>
      </c>
      <c r="C1163" s="3" t="s">
        <v>18</v>
      </c>
      <c r="D1163" s="3">
        <v>2</v>
      </c>
      <c r="E1163" s="3">
        <v>0</v>
      </c>
      <c r="I1163" s="3">
        <v>1</v>
      </c>
      <c r="N1163" s="3">
        <v>50</v>
      </c>
      <c r="O1163" s="3" t="s">
        <v>38</v>
      </c>
      <c r="P1163" s="3">
        <v>50</v>
      </c>
      <c r="Q1163" s="3" t="s">
        <v>4</v>
      </c>
      <c r="R1163" s="3">
        <v>22</v>
      </c>
      <c r="S1163" s="9">
        <v>1.28</v>
      </c>
      <c r="T1163" s="11">
        <v>2.83</v>
      </c>
      <c r="U1163" s="13">
        <v>0</v>
      </c>
    </row>
    <row r="1164" spans="1:21" x14ac:dyDescent="0.25">
      <c r="A1164" s="3" t="s">
        <v>40</v>
      </c>
      <c r="B1164" s="3" t="s">
        <v>104</v>
      </c>
      <c r="C1164" s="3" t="s">
        <v>18</v>
      </c>
      <c r="D1164" s="3">
        <v>2</v>
      </c>
      <c r="E1164" s="3">
        <v>0</v>
      </c>
      <c r="I1164" s="3">
        <v>1</v>
      </c>
      <c r="N1164" s="3">
        <v>50</v>
      </c>
      <c r="O1164" s="3" t="s">
        <v>38</v>
      </c>
      <c r="P1164" s="3">
        <v>50</v>
      </c>
      <c r="Q1164" s="3" t="s">
        <v>4</v>
      </c>
      <c r="R1164" s="3">
        <v>22</v>
      </c>
      <c r="S1164" s="9">
        <v>0.48</v>
      </c>
      <c r="T1164" s="11">
        <v>1</v>
      </c>
      <c r="U1164" s="13">
        <v>0</v>
      </c>
    </row>
    <row r="1165" spans="1:21" x14ac:dyDescent="0.25">
      <c r="A1165" s="3" t="s">
        <v>40</v>
      </c>
      <c r="B1165" s="3" t="s">
        <v>104</v>
      </c>
      <c r="C1165" s="3" t="s">
        <v>18</v>
      </c>
      <c r="D1165" s="3">
        <v>2</v>
      </c>
      <c r="E1165" s="3">
        <v>0</v>
      </c>
      <c r="I1165" s="3">
        <v>1</v>
      </c>
      <c r="N1165" s="3">
        <v>50</v>
      </c>
      <c r="O1165" s="3" t="s">
        <v>38</v>
      </c>
      <c r="P1165" s="3">
        <v>50</v>
      </c>
      <c r="Q1165" s="3" t="s">
        <v>4</v>
      </c>
      <c r="R1165" s="3">
        <v>22</v>
      </c>
      <c r="S1165" s="9">
        <v>1.53</v>
      </c>
      <c r="T1165" s="11">
        <v>2.83</v>
      </c>
      <c r="U1165" s="13">
        <v>0</v>
      </c>
    </row>
    <row r="1166" spans="1:21" x14ac:dyDescent="0.25">
      <c r="A1166" s="3" t="s">
        <v>40</v>
      </c>
      <c r="B1166" s="3" t="s">
        <v>104</v>
      </c>
      <c r="C1166" s="3" t="s">
        <v>18</v>
      </c>
      <c r="D1166" s="3">
        <v>2</v>
      </c>
      <c r="E1166" s="3">
        <v>0</v>
      </c>
      <c r="I1166" s="3">
        <v>1</v>
      </c>
      <c r="N1166" s="3">
        <v>50</v>
      </c>
      <c r="O1166" s="3" t="s">
        <v>38</v>
      </c>
      <c r="P1166" s="3">
        <v>50</v>
      </c>
      <c r="Q1166" s="3" t="s">
        <v>4</v>
      </c>
      <c r="R1166" s="3">
        <v>22</v>
      </c>
      <c r="S1166" s="9">
        <v>2.71</v>
      </c>
      <c r="T1166" s="11">
        <v>1</v>
      </c>
      <c r="U1166" s="13">
        <v>4</v>
      </c>
    </row>
    <row r="1167" spans="1:21" x14ac:dyDescent="0.25">
      <c r="A1167" s="3" t="s">
        <v>40</v>
      </c>
      <c r="B1167" s="3" t="s">
        <v>104</v>
      </c>
      <c r="C1167" s="3" t="s">
        <v>18</v>
      </c>
      <c r="D1167" s="3">
        <v>2</v>
      </c>
      <c r="E1167" s="3">
        <v>0</v>
      </c>
      <c r="I1167" s="3">
        <v>1</v>
      </c>
      <c r="N1167" s="3">
        <v>50</v>
      </c>
      <c r="O1167" s="3" t="s">
        <v>38</v>
      </c>
      <c r="P1167" s="3">
        <v>50</v>
      </c>
      <c r="Q1167" s="3" t="s">
        <v>4</v>
      </c>
      <c r="R1167" s="3">
        <v>22</v>
      </c>
      <c r="S1167" s="9">
        <v>3.21</v>
      </c>
      <c r="T1167" s="11">
        <v>5.2</v>
      </c>
      <c r="U1167" s="13">
        <v>0.5</v>
      </c>
    </row>
    <row r="1168" spans="1:21" x14ac:dyDescent="0.25">
      <c r="A1168" s="3" t="s">
        <v>40</v>
      </c>
      <c r="B1168" s="3" t="s">
        <v>104</v>
      </c>
      <c r="C1168" s="3" t="s">
        <v>18</v>
      </c>
      <c r="D1168" s="3">
        <v>2</v>
      </c>
      <c r="E1168" s="3">
        <v>0</v>
      </c>
      <c r="I1168" s="3">
        <v>1</v>
      </c>
      <c r="N1168" s="3">
        <v>50</v>
      </c>
      <c r="O1168" s="3" t="s">
        <v>38</v>
      </c>
      <c r="P1168" s="3">
        <v>50</v>
      </c>
      <c r="Q1168" s="3" t="s">
        <v>4</v>
      </c>
      <c r="R1168" s="3">
        <v>22</v>
      </c>
      <c r="S1168" s="9">
        <v>1.92</v>
      </c>
      <c r="T1168" s="11">
        <v>5.2</v>
      </c>
      <c r="U1168" s="13">
        <v>0</v>
      </c>
    </row>
    <row r="1169" spans="1:21" x14ac:dyDescent="0.25">
      <c r="A1169" s="3" t="s">
        <v>40</v>
      </c>
      <c r="B1169" s="3" t="s">
        <v>104</v>
      </c>
      <c r="C1169" s="3" t="s">
        <v>18</v>
      </c>
      <c r="D1169" s="3">
        <v>2</v>
      </c>
      <c r="E1169" s="3">
        <v>0</v>
      </c>
      <c r="I1169" s="3">
        <v>1</v>
      </c>
      <c r="N1169" s="3">
        <v>50</v>
      </c>
      <c r="O1169" s="3" t="s">
        <v>38</v>
      </c>
      <c r="P1169" s="3">
        <v>50</v>
      </c>
      <c r="Q1169" s="3" t="s">
        <v>4</v>
      </c>
      <c r="R1169" s="3">
        <v>22</v>
      </c>
      <c r="S1169" s="9">
        <v>0.62</v>
      </c>
      <c r="T1169" s="11">
        <v>1</v>
      </c>
      <c r="U1169" s="13">
        <v>0</v>
      </c>
    </row>
    <row r="1170" spans="1:21" x14ac:dyDescent="0.25">
      <c r="A1170" s="3" t="s">
        <v>40</v>
      </c>
      <c r="B1170" s="3" t="s">
        <v>104</v>
      </c>
      <c r="C1170" s="3" t="s">
        <v>18</v>
      </c>
      <c r="D1170" s="3">
        <v>2</v>
      </c>
      <c r="E1170" s="3">
        <v>0</v>
      </c>
      <c r="I1170" s="3">
        <v>1</v>
      </c>
      <c r="N1170" s="3">
        <v>50</v>
      </c>
      <c r="O1170" s="3" t="s">
        <v>38</v>
      </c>
      <c r="P1170" s="3">
        <v>50</v>
      </c>
      <c r="Q1170" s="3" t="s">
        <v>4</v>
      </c>
      <c r="R1170" s="3">
        <v>22</v>
      </c>
      <c r="S1170" s="9">
        <v>0.75</v>
      </c>
      <c r="T1170" s="11">
        <v>1</v>
      </c>
      <c r="U1170" s="13">
        <v>0</v>
      </c>
    </row>
    <row r="1171" spans="1:21" x14ac:dyDescent="0.25">
      <c r="A1171" s="3" t="s">
        <v>40</v>
      </c>
      <c r="B1171" s="3" t="s">
        <v>104</v>
      </c>
      <c r="C1171" s="3" t="s">
        <v>19</v>
      </c>
      <c r="D1171" s="3">
        <v>4</v>
      </c>
      <c r="E1171" s="3">
        <v>1</v>
      </c>
      <c r="H1171" s="3">
        <v>1</v>
      </c>
      <c r="N1171" s="3">
        <v>49</v>
      </c>
      <c r="O1171" s="3" t="s">
        <v>3</v>
      </c>
      <c r="P1171" s="3">
        <v>49</v>
      </c>
      <c r="Q1171" s="3" t="s">
        <v>3</v>
      </c>
      <c r="R1171" s="3">
        <v>21</v>
      </c>
      <c r="S1171" s="9">
        <v>1</v>
      </c>
      <c r="T1171" s="11">
        <v>18.52</v>
      </c>
      <c r="U1171" s="13">
        <v>0</v>
      </c>
    </row>
    <row r="1172" spans="1:21" x14ac:dyDescent="0.25">
      <c r="A1172" s="3" t="s">
        <v>40</v>
      </c>
      <c r="B1172" s="3" t="s">
        <v>104</v>
      </c>
      <c r="C1172" s="3" t="s">
        <v>19</v>
      </c>
      <c r="D1172" s="3">
        <v>4</v>
      </c>
      <c r="E1172" s="3">
        <v>1</v>
      </c>
      <c r="H1172" s="3">
        <v>1</v>
      </c>
      <c r="N1172" s="3">
        <v>49</v>
      </c>
      <c r="O1172" s="3" t="s">
        <v>3</v>
      </c>
      <c r="P1172" s="3">
        <v>49</v>
      </c>
      <c r="Q1172" s="3" t="s">
        <v>3</v>
      </c>
      <c r="R1172" s="3">
        <v>21</v>
      </c>
      <c r="S1172" s="9">
        <v>4.2799999999999994</v>
      </c>
      <c r="T1172" s="11">
        <v>36.479999999999997</v>
      </c>
      <c r="U1172" s="13">
        <v>2</v>
      </c>
    </row>
    <row r="1173" spans="1:21" x14ac:dyDescent="0.25">
      <c r="A1173" s="3" t="s">
        <v>40</v>
      </c>
      <c r="B1173" s="3" t="s">
        <v>104</v>
      </c>
      <c r="C1173" s="3" t="s">
        <v>19</v>
      </c>
      <c r="D1173" s="3">
        <v>4</v>
      </c>
      <c r="E1173" s="3">
        <v>1</v>
      </c>
      <c r="H1173" s="3">
        <v>1</v>
      </c>
      <c r="N1173" s="3">
        <v>49</v>
      </c>
      <c r="O1173" s="3" t="s">
        <v>3</v>
      </c>
      <c r="P1173" s="3">
        <v>49</v>
      </c>
      <c r="Q1173" s="3" t="s">
        <v>3</v>
      </c>
      <c r="R1173" s="3">
        <v>21</v>
      </c>
      <c r="S1173" s="9">
        <v>1</v>
      </c>
      <c r="T1173" s="11">
        <v>22.63</v>
      </c>
      <c r="U1173" s="13">
        <v>0</v>
      </c>
    </row>
    <row r="1174" spans="1:21" x14ac:dyDescent="0.25">
      <c r="A1174" s="3" t="s">
        <v>40</v>
      </c>
      <c r="B1174" s="3" t="s">
        <v>104</v>
      </c>
      <c r="C1174" s="3" t="s">
        <v>16</v>
      </c>
      <c r="D1174" s="3">
        <v>3</v>
      </c>
      <c r="E1174" s="3">
        <v>0</v>
      </c>
      <c r="H1174" s="3">
        <v>1</v>
      </c>
      <c r="N1174" s="3">
        <v>49</v>
      </c>
      <c r="O1174" s="3" t="s">
        <v>3</v>
      </c>
      <c r="P1174" s="3">
        <v>49</v>
      </c>
      <c r="Q1174" s="3" t="s">
        <v>3</v>
      </c>
      <c r="R1174" s="3">
        <v>21</v>
      </c>
      <c r="S1174" s="9">
        <v>3.4499999999999997</v>
      </c>
      <c r="T1174" s="11">
        <v>8</v>
      </c>
      <c r="U1174" s="13">
        <v>1</v>
      </c>
    </row>
    <row r="1175" spans="1:21" x14ac:dyDescent="0.25">
      <c r="A1175" s="3" t="s">
        <v>40</v>
      </c>
      <c r="B1175" s="3" t="s">
        <v>104</v>
      </c>
      <c r="C1175" s="3" t="s">
        <v>16</v>
      </c>
      <c r="D1175" s="3">
        <v>3</v>
      </c>
      <c r="E1175" s="3">
        <v>0</v>
      </c>
      <c r="H1175" s="3">
        <v>1</v>
      </c>
      <c r="N1175" s="3">
        <v>49</v>
      </c>
      <c r="O1175" s="3" t="s">
        <v>3</v>
      </c>
      <c r="P1175" s="3">
        <v>49</v>
      </c>
      <c r="Q1175" s="3" t="s">
        <v>3</v>
      </c>
      <c r="R1175" s="3">
        <v>21</v>
      </c>
      <c r="S1175" s="9">
        <v>0.9</v>
      </c>
      <c r="T1175" s="11">
        <v>0</v>
      </c>
      <c r="U1175" s="13">
        <v>0</v>
      </c>
    </row>
    <row r="1176" spans="1:21" x14ac:dyDescent="0.25">
      <c r="A1176" s="3" t="s">
        <v>40</v>
      </c>
      <c r="B1176" s="3" t="s">
        <v>104</v>
      </c>
      <c r="C1176" s="3" t="s">
        <v>16</v>
      </c>
      <c r="D1176" s="3">
        <v>3</v>
      </c>
      <c r="E1176" s="3">
        <v>0</v>
      </c>
      <c r="H1176" s="3">
        <v>1</v>
      </c>
      <c r="N1176" s="3">
        <v>49</v>
      </c>
      <c r="O1176" s="3" t="s">
        <v>3</v>
      </c>
      <c r="P1176" s="3">
        <v>49</v>
      </c>
      <c r="Q1176" s="3" t="s">
        <v>3</v>
      </c>
      <c r="R1176" s="3">
        <v>21</v>
      </c>
      <c r="S1176" s="9">
        <v>4.66</v>
      </c>
      <c r="T1176" s="11">
        <v>14.7</v>
      </c>
      <c r="U1176" s="13">
        <v>0</v>
      </c>
    </row>
    <row r="1177" spans="1:21" x14ac:dyDescent="0.25">
      <c r="A1177" s="3" t="s">
        <v>40</v>
      </c>
      <c r="B1177" s="3" t="s">
        <v>104</v>
      </c>
      <c r="C1177" s="3" t="s">
        <v>18</v>
      </c>
      <c r="D1177" s="3">
        <v>2</v>
      </c>
      <c r="E1177" s="3">
        <v>0</v>
      </c>
      <c r="H1177" s="3">
        <v>1</v>
      </c>
      <c r="N1177" s="3">
        <v>49</v>
      </c>
      <c r="O1177" s="3" t="s">
        <v>3</v>
      </c>
      <c r="P1177" s="3">
        <v>49</v>
      </c>
      <c r="Q1177" s="3" t="s">
        <v>3</v>
      </c>
      <c r="R1177" s="3">
        <v>21</v>
      </c>
      <c r="S1177" s="9">
        <v>1</v>
      </c>
      <c r="T1177" s="11">
        <v>8</v>
      </c>
      <c r="U1177" s="13">
        <v>3</v>
      </c>
    </row>
    <row r="1178" spans="1:21" x14ac:dyDescent="0.25">
      <c r="A1178" s="3" t="s">
        <v>40</v>
      </c>
      <c r="B1178" s="3" t="s">
        <v>104</v>
      </c>
      <c r="C1178" s="3" t="s">
        <v>18</v>
      </c>
      <c r="D1178" s="3">
        <v>2</v>
      </c>
      <c r="E1178" s="3">
        <v>0</v>
      </c>
      <c r="H1178" s="3">
        <v>1</v>
      </c>
      <c r="N1178" s="3">
        <v>49</v>
      </c>
      <c r="O1178" s="3" t="s">
        <v>3</v>
      </c>
      <c r="P1178" s="3">
        <v>49</v>
      </c>
      <c r="Q1178" s="3" t="s">
        <v>3</v>
      </c>
      <c r="R1178" s="3">
        <v>21</v>
      </c>
      <c r="S1178" s="9">
        <v>1</v>
      </c>
      <c r="T1178" s="11">
        <v>2.83</v>
      </c>
      <c r="U1178" s="13">
        <v>0</v>
      </c>
    </row>
    <row r="1179" spans="1:21" x14ac:dyDescent="0.25">
      <c r="A1179" s="3" t="s">
        <v>40</v>
      </c>
      <c r="B1179" s="3" t="s">
        <v>104</v>
      </c>
      <c r="C1179" s="3" t="s">
        <v>18</v>
      </c>
      <c r="D1179" s="3">
        <v>2</v>
      </c>
      <c r="E1179" s="3">
        <v>0</v>
      </c>
      <c r="H1179" s="3">
        <v>1</v>
      </c>
      <c r="N1179" s="3">
        <v>49</v>
      </c>
      <c r="O1179" s="3" t="s">
        <v>3</v>
      </c>
      <c r="P1179" s="3">
        <v>49</v>
      </c>
      <c r="Q1179" s="3" t="s">
        <v>3</v>
      </c>
      <c r="R1179" s="3">
        <v>21</v>
      </c>
      <c r="S1179" s="9">
        <v>0.36</v>
      </c>
      <c r="T1179" s="11">
        <v>0</v>
      </c>
      <c r="U1179" s="13">
        <v>0</v>
      </c>
    </row>
    <row r="1180" spans="1:21" x14ac:dyDescent="0.25">
      <c r="A1180" s="3" t="s">
        <v>40</v>
      </c>
      <c r="B1180" s="3" t="s">
        <v>104</v>
      </c>
      <c r="C1180" s="3" t="s">
        <v>18</v>
      </c>
      <c r="D1180" s="3">
        <v>2</v>
      </c>
      <c r="E1180" s="3">
        <v>0</v>
      </c>
      <c r="H1180" s="3">
        <v>1</v>
      </c>
      <c r="N1180" s="3">
        <v>49</v>
      </c>
      <c r="O1180" s="3" t="s">
        <v>3</v>
      </c>
      <c r="P1180" s="3">
        <v>49</v>
      </c>
      <c r="Q1180" s="3" t="s">
        <v>3</v>
      </c>
      <c r="R1180" s="3">
        <v>21</v>
      </c>
      <c r="S1180" s="9">
        <v>1</v>
      </c>
      <c r="T1180" s="11">
        <v>2.83</v>
      </c>
      <c r="U1180" s="13">
        <v>0</v>
      </c>
    </row>
    <row r="1181" spans="1:21" x14ac:dyDescent="0.25">
      <c r="A1181" s="3" t="s">
        <v>40</v>
      </c>
      <c r="B1181" s="3" t="s">
        <v>104</v>
      </c>
      <c r="C1181" s="3" t="s">
        <v>18</v>
      </c>
      <c r="D1181" s="3">
        <v>2</v>
      </c>
      <c r="E1181" s="3">
        <v>0</v>
      </c>
      <c r="H1181" s="3">
        <v>1</v>
      </c>
      <c r="N1181" s="3">
        <v>49</v>
      </c>
      <c r="O1181" s="3" t="s">
        <v>3</v>
      </c>
      <c r="P1181" s="3">
        <v>49</v>
      </c>
      <c r="Q1181" s="3" t="s">
        <v>3</v>
      </c>
      <c r="R1181" s="3">
        <v>21</v>
      </c>
      <c r="S1181" s="9">
        <v>1</v>
      </c>
      <c r="T1181" s="11">
        <v>5.2</v>
      </c>
      <c r="U1181" s="13">
        <v>0</v>
      </c>
    </row>
    <row r="1182" spans="1:21" x14ac:dyDescent="0.25">
      <c r="A1182" s="3" t="s">
        <v>40</v>
      </c>
      <c r="B1182" s="3" t="s">
        <v>104</v>
      </c>
      <c r="C1182" s="3" t="s">
        <v>18</v>
      </c>
      <c r="D1182" s="3">
        <v>2</v>
      </c>
      <c r="E1182" s="3">
        <v>0</v>
      </c>
      <c r="H1182" s="3">
        <v>1</v>
      </c>
      <c r="N1182" s="3">
        <v>49</v>
      </c>
      <c r="O1182" s="3" t="s">
        <v>3</v>
      </c>
      <c r="P1182" s="3">
        <v>49</v>
      </c>
      <c r="Q1182" s="3" t="s">
        <v>3</v>
      </c>
      <c r="R1182" s="3">
        <v>21</v>
      </c>
      <c r="S1182" s="9">
        <v>1</v>
      </c>
      <c r="T1182" s="11">
        <v>2.83</v>
      </c>
      <c r="U1182" s="13">
        <v>2</v>
      </c>
    </row>
    <row r="1183" spans="1:21" x14ac:dyDescent="0.25">
      <c r="A1183" s="3" t="s">
        <v>40</v>
      </c>
      <c r="B1183" s="3" t="s">
        <v>104</v>
      </c>
      <c r="C1183" s="3" t="s">
        <v>16</v>
      </c>
      <c r="D1183" s="3">
        <v>3</v>
      </c>
      <c r="E1183" s="3">
        <v>0</v>
      </c>
      <c r="J1183" s="3">
        <v>1</v>
      </c>
      <c r="N1183" s="3">
        <v>58</v>
      </c>
      <c r="O1183" s="3" t="s">
        <v>31</v>
      </c>
      <c r="P1183" s="3">
        <v>58</v>
      </c>
      <c r="Q1183" s="3" t="s">
        <v>5</v>
      </c>
      <c r="R1183" s="3">
        <v>25</v>
      </c>
      <c r="S1183" s="9">
        <v>2.96</v>
      </c>
      <c r="T1183" s="11">
        <v>5.2</v>
      </c>
      <c r="U1183" s="13">
        <v>8.16</v>
      </c>
    </row>
    <row r="1184" spans="1:21" x14ac:dyDescent="0.25">
      <c r="A1184" s="3" t="s">
        <v>40</v>
      </c>
      <c r="B1184" s="3" t="s">
        <v>104</v>
      </c>
      <c r="C1184" s="3" t="s">
        <v>18</v>
      </c>
      <c r="D1184" s="3">
        <v>2</v>
      </c>
      <c r="E1184" s="3">
        <v>0</v>
      </c>
      <c r="J1184" s="3">
        <v>1</v>
      </c>
      <c r="N1184" s="3">
        <v>58</v>
      </c>
      <c r="O1184" s="3" t="s">
        <v>31</v>
      </c>
      <c r="P1184" s="3">
        <v>58</v>
      </c>
      <c r="Q1184" s="3" t="s">
        <v>5</v>
      </c>
      <c r="R1184" s="3">
        <v>25</v>
      </c>
      <c r="S1184" s="9">
        <v>1</v>
      </c>
      <c r="T1184" s="11">
        <v>2.83</v>
      </c>
      <c r="U1184" s="13">
        <v>0.6</v>
      </c>
    </row>
    <row r="1185" spans="1:21" x14ac:dyDescent="0.25">
      <c r="A1185" s="3" t="s">
        <v>40</v>
      </c>
      <c r="B1185" s="3" t="s">
        <v>104</v>
      </c>
      <c r="C1185" s="3" t="s">
        <v>16</v>
      </c>
      <c r="D1185" s="3">
        <v>3</v>
      </c>
      <c r="E1185" s="3">
        <v>0</v>
      </c>
      <c r="J1185" s="3">
        <v>1</v>
      </c>
      <c r="N1185" s="3">
        <v>58</v>
      </c>
      <c r="O1185" s="3" t="s">
        <v>31</v>
      </c>
      <c r="P1185" s="3">
        <v>58</v>
      </c>
      <c r="Q1185" s="3" t="s">
        <v>5</v>
      </c>
      <c r="R1185" s="3">
        <v>25</v>
      </c>
      <c r="S1185" s="9">
        <v>6.88</v>
      </c>
      <c r="T1185" s="11">
        <v>0</v>
      </c>
      <c r="U1185" s="13">
        <v>0</v>
      </c>
    </row>
    <row r="1186" spans="1:21" x14ac:dyDescent="0.25">
      <c r="A1186" s="3" t="s">
        <v>40</v>
      </c>
      <c r="B1186" s="3" t="s">
        <v>104</v>
      </c>
      <c r="C1186" s="3" t="s">
        <v>18</v>
      </c>
      <c r="D1186" s="3">
        <v>2</v>
      </c>
      <c r="E1186" s="3">
        <v>0</v>
      </c>
      <c r="J1186" s="3">
        <v>1</v>
      </c>
      <c r="N1186" s="3">
        <v>58</v>
      </c>
      <c r="O1186" s="3" t="s">
        <v>31</v>
      </c>
      <c r="P1186" s="3">
        <v>58</v>
      </c>
      <c r="Q1186" s="3" t="s">
        <v>5</v>
      </c>
      <c r="R1186" s="3">
        <v>25</v>
      </c>
      <c r="S1186" s="9">
        <v>3.15</v>
      </c>
      <c r="T1186" s="11">
        <v>1</v>
      </c>
      <c r="U1186" s="13">
        <v>3.3</v>
      </c>
    </row>
    <row r="1187" spans="1:21" x14ac:dyDescent="0.25">
      <c r="A1187" s="3" t="s">
        <v>40</v>
      </c>
      <c r="B1187" s="3" t="s">
        <v>104</v>
      </c>
      <c r="C1187" s="3" t="s">
        <v>16</v>
      </c>
      <c r="D1187" s="3">
        <v>3</v>
      </c>
      <c r="E1187" s="3">
        <v>0</v>
      </c>
      <c r="J1187" s="3">
        <v>1</v>
      </c>
      <c r="N1187" s="3">
        <v>58</v>
      </c>
      <c r="O1187" s="3" t="s">
        <v>31</v>
      </c>
      <c r="P1187" s="3">
        <v>58</v>
      </c>
      <c r="Q1187" s="3" t="s">
        <v>5</v>
      </c>
      <c r="R1187" s="3">
        <v>25</v>
      </c>
      <c r="S1187" s="9">
        <v>5.34</v>
      </c>
      <c r="T1187" s="11">
        <v>5.2</v>
      </c>
      <c r="U1187" s="13">
        <v>3.5</v>
      </c>
    </row>
    <row r="1188" spans="1:21" x14ac:dyDescent="0.25">
      <c r="A1188" s="3" t="s">
        <v>40</v>
      </c>
      <c r="B1188" s="3" t="s">
        <v>104</v>
      </c>
      <c r="C1188" s="3" t="s">
        <v>18</v>
      </c>
      <c r="D1188" s="3">
        <v>2</v>
      </c>
      <c r="E1188" s="3">
        <v>0</v>
      </c>
      <c r="J1188" s="3">
        <v>1</v>
      </c>
      <c r="N1188" s="3">
        <v>58</v>
      </c>
      <c r="O1188" s="3" t="s">
        <v>31</v>
      </c>
      <c r="P1188" s="3">
        <v>58</v>
      </c>
      <c r="Q1188" s="3" t="s">
        <v>5</v>
      </c>
      <c r="R1188" s="3">
        <v>25</v>
      </c>
      <c r="S1188" s="9">
        <v>7.15</v>
      </c>
      <c r="T1188" s="11">
        <v>11.18</v>
      </c>
      <c r="U1188" s="13">
        <v>15.77</v>
      </c>
    </row>
    <row r="1189" spans="1:21" x14ac:dyDescent="0.25">
      <c r="A1189" s="3" t="s">
        <v>40</v>
      </c>
      <c r="B1189" s="3" t="s">
        <v>104</v>
      </c>
      <c r="C1189" s="3" t="s">
        <v>24</v>
      </c>
      <c r="D1189" s="3">
        <v>1</v>
      </c>
      <c r="E1189" s="3">
        <v>0</v>
      </c>
      <c r="J1189" s="3">
        <v>1</v>
      </c>
      <c r="N1189" s="3">
        <v>58</v>
      </c>
      <c r="O1189" s="3" t="s">
        <v>31</v>
      </c>
      <c r="P1189" s="3">
        <v>58</v>
      </c>
      <c r="Q1189" s="3" t="s">
        <v>5</v>
      </c>
      <c r="R1189" s="3">
        <v>25</v>
      </c>
      <c r="S1189" s="9">
        <v>4.24</v>
      </c>
      <c r="T1189" s="11">
        <v>5.2</v>
      </c>
      <c r="U1189" s="13">
        <v>4.84</v>
      </c>
    </row>
    <row r="1190" spans="1:21" x14ac:dyDescent="0.25">
      <c r="A1190" s="3" t="s">
        <v>40</v>
      </c>
      <c r="B1190" s="3" t="s">
        <v>104</v>
      </c>
      <c r="C1190" s="3" t="s">
        <v>18</v>
      </c>
      <c r="D1190" s="3">
        <v>2</v>
      </c>
      <c r="E1190" s="3">
        <v>0</v>
      </c>
      <c r="J1190" s="3">
        <v>1</v>
      </c>
      <c r="N1190" s="3">
        <v>58</v>
      </c>
      <c r="O1190" s="3" t="s">
        <v>31</v>
      </c>
      <c r="P1190" s="3">
        <v>58</v>
      </c>
      <c r="Q1190" s="3" t="s">
        <v>5</v>
      </c>
      <c r="R1190" s="3">
        <v>25</v>
      </c>
      <c r="S1190" s="9">
        <v>4.18</v>
      </c>
      <c r="T1190" s="11">
        <v>14.7</v>
      </c>
      <c r="U1190" s="13">
        <v>5.78</v>
      </c>
    </row>
    <row r="1191" spans="1:21" x14ac:dyDescent="0.25">
      <c r="A1191" s="3" t="s">
        <v>40</v>
      </c>
      <c r="B1191" s="3" t="s">
        <v>104</v>
      </c>
      <c r="C1191" s="3" t="s">
        <v>18</v>
      </c>
      <c r="D1191" s="3">
        <v>2</v>
      </c>
      <c r="E1191" s="3">
        <v>0</v>
      </c>
      <c r="J1191" s="3">
        <v>1</v>
      </c>
      <c r="N1191" s="3">
        <v>58</v>
      </c>
      <c r="O1191" s="3" t="s">
        <v>31</v>
      </c>
      <c r="P1191" s="3">
        <v>58</v>
      </c>
      <c r="Q1191" s="3" t="s">
        <v>5</v>
      </c>
      <c r="R1191" s="3">
        <v>25</v>
      </c>
      <c r="S1191" s="9">
        <v>1</v>
      </c>
      <c r="T1191" s="11">
        <v>1</v>
      </c>
      <c r="U1191" s="13">
        <v>4.5</v>
      </c>
    </row>
    <row r="1192" spans="1:21" x14ac:dyDescent="0.25">
      <c r="A1192" s="3" t="s">
        <v>40</v>
      </c>
      <c r="B1192" s="3" t="s">
        <v>104</v>
      </c>
      <c r="C1192" s="3" t="s">
        <v>16</v>
      </c>
      <c r="D1192" s="3">
        <v>3</v>
      </c>
      <c r="E1192" s="3">
        <v>0</v>
      </c>
      <c r="J1192" s="3">
        <v>1</v>
      </c>
      <c r="N1192" s="3">
        <v>58</v>
      </c>
      <c r="O1192" s="3" t="s">
        <v>31</v>
      </c>
      <c r="P1192" s="3">
        <v>58</v>
      </c>
      <c r="Q1192" s="3" t="s">
        <v>5</v>
      </c>
      <c r="R1192" s="3">
        <v>25</v>
      </c>
      <c r="S1192" s="9">
        <v>4.12</v>
      </c>
      <c r="T1192" s="11">
        <v>14.7</v>
      </c>
      <c r="U1192" s="13">
        <v>12.600000000000001</v>
      </c>
    </row>
    <row r="1193" spans="1:21" x14ac:dyDescent="0.25">
      <c r="A1193" s="3" t="s">
        <v>40</v>
      </c>
      <c r="B1193" s="3" t="s">
        <v>104</v>
      </c>
      <c r="C1193" s="3" t="s">
        <v>18</v>
      </c>
      <c r="D1193" s="3">
        <v>2</v>
      </c>
      <c r="E1193" s="3">
        <v>0</v>
      </c>
      <c r="J1193" s="3">
        <v>1</v>
      </c>
      <c r="N1193" s="3">
        <v>58</v>
      </c>
      <c r="O1193" s="3" t="s">
        <v>31</v>
      </c>
      <c r="P1193" s="3">
        <v>58</v>
      </c>
      <c r="Q1193" s="3" t="s">
        <v>5</v>
      </c>
      <c r="R1193" s="3">
        <v>25</v>
      </c>
      <c r="S1193" s="9">
        <v>1</v>
      </c>
      <c r="T1193" s="11">
        <v>0</v>
      </c>
      <c r="U1193" s="13">
        <v>3</v>
      </c>
    </row>
    <row r="1194" spans="1:21" x14ac:dyDescent="0.25">
      <c r="A1194" s="3" t="s">
        <v>40</v>
      </c>
      <c r="B1194" s="3" t="s">
        <v>104</v>
      </c>
      <c r="C1194" s="3" t="s">
        <v>18</v>
      </c>
      <c r="D1194" s="3">
        <v>2</v>
      </c>
      <c r="E1194" s="3">
        <v>0</v>
      </c>
      <c r="J1194" s="3">
        <v>1</v>
      </c>
      <c r="N1194" s="3">
        <v>58</v>
      </c>
      <c r="O1194" s="3" t="s">
        <v>31</v>
      </c>
      <c r="P1194" s="3">
        <v>58</v>
      </c>
      <c r="Q1194" s="3" t="s">
        <v>5</v>
      </c>
      <c r="R1194" s="3">
        <v>25</v>
      </c>
      <c r="S1194" s="9">
        <v>2.78</v>
      </c>
      <c r="T1194" s="11">
        <v>2.83</v>
      </c>
      <c r="U1194" s="13">
        <v>4.3</v>
      </c>
    </row>
    <row r="1195" spans="1:21" x14ac:dyDescent="0.25">
      <c r="A1195" s="3" t="s">
        <v>40</v>
      </c>
      <c r="B1195" s="3" t="s">
        <v>104</v>
      </c>
      <c r="C1195" s="3" t="s">
        <v>18</v>
      </c>
      <c r="D1195" s="3">
        <v>2</v>
      </c>
      <c r="E1195" s="3">
        <v>0</v>
      </c>
      <c r="J1195" s="3">
        <v>1</v>
      </c>
      <c r="N1195" s="3">
        <v>58</v>
      </c>
      <c r="O1195" s="3" t="s">
        <v>31</v>
      </c>
      <c r="P1195" s="3">
        <v>58</v>
      </c>
      <c r="Q1195" s="3" t="s">
        <v>5</v>
      </c>
      <c r="R1195" s="3">
        <v>25</v>
      </c>
      <c r="S1195" s="9">
        <v>3.48</v>
      </c>
      <c r="T1195" s="11">
        <v>2.83</v>
      </c>
      <c r="U1195" s="13">
        <v>8.9600000000000009</v>
      </c>
    </row>
    <row r="1196" spans="1:21" x14ac:dyDescent="0.25">
      <c r="A1196" s="3" t="s">
        <v>40</v>
      </c>
      <c r="B1196" s="3" t="s">
        <v>104</v>
      </c>
      <c r="C1196" s="3" t="s">
        <v>16</v>
      </c>
      <c r="D1196" s="3">
        <v>3</v>
      </c>
      <c r="E1196" s="3">
        <v>0</v>
      </c>
      <c r="J1196" s="3">
        <v>1</v>
      </c>
      <c r="N1196" s="3">
        <v>58</v>
      </c>
      <c r="O1196" s="3" t="s">
        <v>31</v>
      </c>
      <c r="P1196" s="3">
        <v>58</v>
      </c>
      <c r="Q1196" s="3" t="s">
        <v>5</v>
      </c>
      <c r="R1196" s="3">
        <v>25</v>
      </c>
      <c r="S1196" s="9">
        <v>6.52</v>
      </c>
      <c r="T1196" s="11">
        <v>18.52</v>
      </c>
      <c r="U1196" s="13">
        <v>14.5</v>
      </c>
    </row>
    <row r="1197" spans="1:21" x14ac:dyDescent="0.25">
      <c r="A1197" s="3" t="s">
        <v>40</v>
      </c>
      <c r="B1197" s="3" t="s">
        <v>104</v>
      </c>
      <c r="C1197" s="3" t="s">
        <v>24</v>
      </c>
      <c r="D1197" s="3">
        <v>1</v>
      </c>
      <c r="E1197" s="3">
        <v>0</v>
      </c>
      <c r="J1197" s="3">
        <v>1</v>
      </c>
      <c r="N1197" s="3">
        <v>58</v>
      </c>
      <c r="O1197" s="3" t="s">
        <v>31</v>
      </c>
      <c r="P1197" s="3">
        <v>58</v>
      </c>
      <c r="Q1197" s="3" t="s">
        <v>5</v>
      </c>
      <c r="R1197" s="3">
        <v>25</v>
      </c>
      <c r="S1197" s="9">
        <v>1</v>
      </c>
      <c r="T1197" s="11">
        <v>8</v>
      </c>
      <c r="U1197" s="13">
        <v>3.96</v>
      </c>
    </row>
    <row r="1198" spans="1:21" x14ac:dyDescent="0.25">
      <c r="A1198" s="3" t="s">
        <v>40</v>
      </c>
      <c r="B1198" s="3" t="s">
        <v>104</v>
      </c>
      <c r="C1198" s="3" t="s">
        <v>16</v>
      </c>
      <c r="D1198" s="3">
        <v>3</v>
      </c>
      <c r="E1198" s="3">
        <v>0</v>
      </c>
      <c r="J1198" s="3">
        <v>1</v>
      </c>
      <c r="N1198" s="3">
        <v>58</v>
      </c>
      <c r="O1198" s="3" t="s">
        <v>31</v>
      </c>
      <c r="P1198" s="3">
        <v>58</v>
      </c>
      <c r="Q1198" s="3" t="s">
        <v>5</v>
      </c>
      <c r="R1198" s="3">
        <v>25</v>
      </c>
      <c r="S1198" s="9">
        <v>8.2799999999999994</v>
      </c>
      <c r="T1198" s="11">
        <v>14.7</v>
      </c>
      <c r="U1198" s="13">
        <v>14.2</v>
      </c>
    </row>
    <row r="1199" spans="1:21" x14ac:dyDescent="0.25">
      <c r="A1199" s="3" t="s">
        <v>41</v>
      </c>
      <c r="B1199" s="3" t="s">
        <v>105</v>
      </c>
      <c r="C1199" s="3" t="s">
        <v>16</v>
      </c>
      <c r="D1199" s="3">
        <v>3</v>
      </c>
      <c r="E1199" s="3">
        <v>0</v>
      </c>
      <c r="M1199" s="3">
        <v>1</v>
      </c>
      <c r="N1199" s="3">
        <v>66</v>
      </c>
      <c r="O1199" s="3" t="s">
        <v>8</v>
      </c>
      <c r="P1199" s="3">
        <v>66</v>
      </c>
      <c r="Q1199" s="3" t="s">
        <v>8</v>
      </c>
      <c r="R1199" s="3">
        <v>29</v>
      </c>
      <c r="S1199" s="9">
        <v>10.68</v>
      </c>
      <c r="T1199" s="11">
        <v>5.2</v>
      </c>
      <c r="U1199" s="13">
        <v>2</v>
      </c>
    </row>
    <row r="1200" spans="1:21" x14ac:dyDescent="0.25">
      <c r="A1200" s="3" t="s">
        <v>41</v>
      </c>
      <c r="B1200" s="3" t="s">
        <v>105</v>
      </c>
      <c r="C1200" s="3" t="s">
        <v>16</v>
      </c>
      <c r="D1200" s="3">
        <v>3</v>
      </c>
      <c r="E1200" s="3">
        <v>1</v>
      </c>
      <c r="M1200" s="3">
        <v>1</v>
      </c>
      <c r="N1200" s="3">
        <v>66</v>
      </c>
      <c r="O1200" s="3" t="s">
        <v>8</v>
      </c>
      <c r="P1200" s="3">
        <v>66</v>
      </c>
      <c r="Q1200" s="3" t="s">
        <v>8</v>
      </c>
      <c r="R1200" s="3">
        <v>29</v>
      </c>
      <c r="S1200" s="9">
        <v>6.07</v>
      </c>
      <c r="T1200" s="11">
        <v>11.18</v>
      </c>
      <c r="U1200" s="13">
        <v>7.67</v>
      </c>
    </row>
    <row r="1201" spans="1:21" x14ac:dyDescent="0.25">
      <c r="A1201" s="3" t="s">
        <v>41</v>
      </c>
      <c r="B1201" s="3" t="s">
        <v>105</v>
      </c>
      <c r="C1201" s="3" t="s">
        <v>16</v>
      </c>
      <c r="D1201" s="3">
        <v>3</v>
      </c>
      <c r="E1201" s="3">
        <v>1</v>
      </c>
      <c r="M1201" s="3">
        <v>1</v>
      </c>
      <c r="N1201" s="3">
        <v>66</v>
      </c>
      <c r="O1201" s="3" t="s">
        <v>8</v>
      </c>
      <c r="P1201" s="3">
        <v>66</v>
      </c>
      <c r="Q1201" s="3" t="s">
        <v>8</v>
      </c>
      <c r="R1201" s="3">
        <v>29</v>
      </c>
      <c r="S1201" s="9">
        <v>3.79</v>
      </c>
      <c r="T1201" s="11">
        <v>2.83</v>
      </c>
      <c r="U1201" s="13">
        <v>0</v>
      </c>
    </row>
    <row r="1202" spans="1:21" x14ac:dyDescent="0.25">
      <c r="A1202" s="3" t="s">
        <v>41</v>
      </c>
      <c r="B1202" s="3" t="s">
        <v>105</v>
      </c>
      <c r="C1202" s="3" t="s">
        <v>16</v>
      </c>
      <c r="D1202" s="3">
        <v>3</v>
      </c>
      <c r="E1202" s="3">
        <v>0</v>
      </c>
      <c r="M1202" s="3">
        <v>0.86</v>
      </c>
      <c r="N1202" s="3">
        <v>66</v>
      </c>
      <c r="O1202" s="3" t="s">
        <v>8</v>
      </c>
      <c r="P1202" s="3">
        <v>66</v>
      </c>
      <c r="Q1202" s="3" t="s">
        <v>8</v>
      </c>
      <c r="R1202" s="3">
        <v>29</v>
      </c>
      <c r="S1202" s="9">
        <v>10.959999999999999</v>
      </c>
      <c r="T1202" s="11">
        <v>5.2</v>
      </c>
      <c r="U1202" s="13">
        <v>5</v>
      </c>
    </row>
    <row r="1203" spans="1:21" x14ac:dyDescent="0.25">
      <c r="A1203" s="3" t="s">
        <v>41</v>
      </c>
      <c r="B1203" s="3" t="s">
        <v>105</v>
      </c>
      <c r="C1203" s="3" t="s">
        <v>18</v>
      </c>
      <c r="D1203" s="3">
        <v>2</v>
      </c>
      <c r="E1203" s="3">
        <v>0</v>
      </c>
      <c r="M1203" s="3">
        <v>1</v>
      </c>
      <c r="N1203" s="3">
        <v>66</v>
      </c>
      <c r="O1203" s="3" t="s">
        <v>8</v>
      </c>
      <c r="P1203" s="3">
        <v>66</v>
      </c>
      <c r="Q1203" s="3" t="s">
        <v>8</v>
      </c>
      <c r="R1203" s="3">
        <v>29</v>
      </c>
      <c r="S1203" s="9">
        <v>4.92</v>
      </c>
      <c r="T1203" s="11">
        <v>1</v>
      </c>
      <c r="U1203" s="13">
        <v>4</v>
      </c>
    </row>
    <row r="1204" spans="1:21" x14ac:dyDescent="0.25">
      <c r="A1204" s="3" t="s">
        <v>41</v>
      </c>
      <c r="B1204" s="3" t="s">
        <v>105</v>
      </c>
      <c r="C1204" s="3" t="s">
        <v>18</v>
      </c>
      <c r="D1204" s="3">
        <v>2</v>
      </c>
      <c r="E1204" s="3">
        <v>0</v>
      </c>
      <c r="M1204" s="3">
        <v>1</v>
      </c>
      <c r="N1204" s="3">
        <v>66</v>
      </c>
      <c r="O1204" s="3" t="s">
        <v>8</v>
      </c>
      <c r="P1204" s="3">
        <v>66</v>
      </c>
      <c r="Q1204" s="3" t="s">
        <v>8</v>
      </c>
      <c r="R1204" s="3">
        <v>29</v>
      </c>
      <c r="S1204" s="9">
        <v>7.04</v>
      </c>
      <c r="T1204" s="11">
        <v>1</v>
      </c>
      <c r="U1204" s="13">
        <v>4</v>
      </c>
    </row>
    <row r="1205" spans="1:21" x14ac:dyDescent="0.25">
      <c r="A1205" s="3" t="s">
        <v>41</v>
      </c>
      <c r="B1205" s="3" t="s">
        <v>105</v>
      </c>
      <c r="C1205" s="3" t="s">
        <v>18</v>
      </c>
      <c r="D1205" s="3">
        <v>2</v>
      </c>
      <c r="E1205" s="3">
        <v>0</v>
      </c>
      <c r="M1205" s="3">
        <v>1</v>
      </c>
      <c r="N1205" s="3">
        <v>66</v>
      </c>
      <c r="O1205" s="3" t="s">
        <v>8</v>
      </c>
      <c r="P1205" s="3">
        <v>66</v>
      </c>
      <c r="Q1205" s="3" t="s">
        <v>8</v>
      </c>
      <c r="R1205" s="3">
        <v>29</v>
      </c>
      <c r="S1205" s="9">
        <v>5.0199999999999996</v>
      </c>
      <c r="T1205" s="11">
        <v>5.2</v>
      </c>
      <c r="U1205" s="13">
        <v>3</v>
      </c>
    </row>
    <row r="1206" spans="1:21" x14ac:dyDescent="0.25">
      <c r="A1206" s="3" t="s">
        <v>41</v>
      </c>
      <c r="B1206" s="3" t="s">
        <v>105</v>
      </c>
      <c r="C1206" s="3" t="s">
        <v>18</v>
      </c>
      <c r="D1206" s="3">
        <v>2</v>
      </c>
      <c r="E1206" s="3">
        <v>0</v>
      </c>
      <c r="M1206" s="3">
        <v>1</v>
      </c>
      <c r="N1206" s="3">
        <v>66</v>
      </c>
      <c r="O1206" s="3" t="s">
        <v>8</v>
      </c>
      <c r="P1206" s="3">
        <v>66</v>
      </c>
      <c r="Q1206" s="3" t="s">
        <v>8</v>
      </c>
      <c r="R1206" s="3">
        <v>29</v>
      </c>
      <c r="S1206" s="9">
        <v>12.17</v>
      </c>
      <c r="T1206" s="11">
        <v>5.2</v>
      </c>
      <c r="U1206" s="13">
        <v>8</v>
      </c>
    </row>
    <row r="1207" spans="1:21" x14ac:dyDescent="0.25">
      <c r="A1207" s="3" t="s">
        <v>41</v>
      </c>
      <c r="B1207" s="3" t="s">
        <v>105</v>
      </c>
      <c r="C1207" s="3" t="s">
        <v>18</v>
      </c>
      <c r="D1207" s="3">
        <v>2</v>
      </c>
      <c r="E1207" s="3">
        <v>0</v>
      </c>
      <c r="K1207" s="3">
        <v>0.1</v>
      </c>
      <c r="M1207" s="3">
        <v>0.9</v>
      </c>
      <c r="N1207" s="3">
        <v>66</v>
      </c>
      <c r="O1207" s="3" t="s">
        <v>8</v>
      </c>
      <c r="P1207" s="3">
        <v>66</v>
      </c>
      <c r="Q1207" s="3" t="s">
        <v>8</v>
      </c>
      <c r="R1207" s="3">
        <v>29</v>
      </c>
      <c r="S1207" s="9">
        <v>3.4099999999999997</v>
      </c>
      <c r="T1207" s="11">
        <v>0</v>
      </c>
      <c r="U1207" s="13">
        <v>4</v>
      </c>
    </row>
    <row r="1208" spans="1:21" x14ac:dyDescent="0.25">
      <c r="A1208" s="3" t="s">
        <v>41</v>
      </c>
      <c r="B1208" s="3" t="s">
        <v>105</v>
      </c>
      <c r="C1208" s="3" t="s">
        <v>18</v>
      </c>
      <c r="D1208" s="3">
        <v>2</v>
      </c>
      <c r="E1208" s="3">
        <v>0</v>
      </c>
      <c r="J1208" s="3">
        <v>0.1</v>
      </c>
      <c r="M1208" s="3">
        <v>0.9</v>
      </c>
      <c r="N1208" s="3">
        <v>66</v>
      </c>
      <c r="O1208" s="3" t="s">
        <v>8</v>
      </c>
      <c r="P1208" s="3">
        <v>66</v>
      </c>
      <c r="Q1208" s="3" t="s">
        <v>8</v>
      </c>
      <c r="R1208" s="3">
        <v>29</v>
      </c>
      <c r="S1208" s="9">
        <v>5.8199999999999994</v>
      </c>
      <c r="T1208" s="11">
        <v>2.83</v>
      </c>
      <c r="U1208" s="13">
        <v>6</v>
      </c>
    </row>
    <row r="1209" spans="1:21" x14ac:dyDescent="0.25">
      <c r="A1209" s="3" t="s">
        <v>41</v>
      </c>
      <c r="B1209" s="3" t="s">
        <v>105</v>
      </c>
      <c r="C1209" s="3" t="s">
        <v>36</v>
      </c>
      <c r="D1209" s="3">
        <v>8</v>
      </c>
      <c r="E1209" s="3">
        <v>1</v>
      </c>
      <c r="M1209" s="3">
        <v>1</v>
      </c>
      <c r="N1209" s="3">
        <v>66</v>
      </c>
      <c r="O1209" s="3" t="s">
        <v>8</v>
      </c>
      <c r="P1209" s="3">
        <v>66</v>
      </c>
      <c r="Q1209" s="3" t="s">
        <v>8</v>
      </c>
      <c r="R1209" s="3">
        <v>29</v>
      </c>
      <c r="S1209" s="9">
        <v>4.5299999999999994</v>
      </c>
      <c r="T1209" s="11">
        <v>5.2</v>
      </c>
      <c r="U1209" s="13">
        <v>2.5</v>
      </c>
    </row>
    <row r="1210" spans="1:21" x14ac:dyDescent="0.25">
      <c r="A1210" s="3" t="s">
        <v>41</v>
      </c>
      <c r="B1210" s="3" t="s">
        <v>105</v>
      </c>
      <c r="C1210" s="3" t="s">
        <v>42</v>
      </c>
      <c r="D1210" s="3">
        <v>7</v>
      </c>
      <c r="E1210" s="3">
        <v>0</v>
      </c>
      <c r="M1210" s="3">
        <v>1</v>
      </c>
      <c r="N1210" s="3">
        <v>66</v>
      </c>
      <c r="O1210" s="3" t="s">
        <v>8</v>
      </c>
      <c r="P1210" s="3">
        <v>66</v>
      </c>
      <c r="Q1210" s="3" t="s">
        <v>8</v>
      </c>
      <c r="R1210" s="3">
        <v>29</v>
      </c>
      <c r="S1210" s="9">
        <v>3.5799999999999996</v>
      </c>
      <c r="T1210" s="11">
        <v>2.83</v>
      </c>
      <c r="U1210" s="13">
        <v>5.28</v>
      </c>
    </row>
    <row r="1211" spans="1:21" x14ac:dyDescent="0.25">
      <c r="A1211" s="3" t="s">
        <v>41</v>
      </c>
      <c r="B1211" s="3" t="s">
        <v>105</v>
      </c>
      <c r="C1211" s="3" t="s">
        <v>19</v>
      </c>
      <c r="D1211" s="3">
        <v>4</v>
      </c>
      <c r="E1211" s="3">
        <v>0</v>
      </c>
      <c r="J1211" s="3">
        <v>0.77</v>
      </c>
      <c r="K1211" s="3">
        <v>0.23</v>
      </c>
      <c r="N1211" s="3">
        <v>55</v>
      </c>
      <c r="O1211" s="3" t="s">
        <v>23</v>
      </c>
      <c r="P1211" s="3">
        <v>55</v>
      </c>
      <c r="Q1211" s="3" t="s">
        <v>5</v>
      </c>
      <c r="R1211" s="3">
        <v>25</v>
      </c>
      <c r="S1211" s="9">
        <v>7.02</v>
      </c>
      <c r="T1211" s="11">
        <v>22.63</v>
      </c>
      <c r="U1211" s="13">
        <v>1</v>
      </c>
    </row>
    <row r="1212" spans="1:21" x14ac:dyDescent="0.25">
      <c r="A1212" s="3" t="s">
        <v>41</v>
      </c>
      <c r="B1212" s="3" t="s">
        <v>105</v>
      </c>
      <c r="C1212" s="3" t="s">
        <v>19</v>
      </c>
      <c r="D1212" s="3">
        <v>4</v>
      </c>
      <c r="E1212" s="3">
        <v>1</v>
      </c>
      <c r="J1212" s="3">
        <v>0.84</v>
      </c>
      <c r="N1212" s="3">
        <v>55</v>
      </c>
      <c r="O1212" s="3" t="s">
        <v>23</v>
      </c>
      <c r="P1212" s="3">
        <v>55</v>
      </c>
      <c r="Q1212" s="3" t="s">
        <v>5</v>
      </c>
      <c r="R1212" s="3">
        <v>25</v>
      </c>
      <c r="S1212" s="9">
        <v>4.3</v>
      </c>
      <c r="T1212" s="11">
        <v>22.63</v>
      </c>
      <c r="U1212" s="13">
        <v>1</v>
      </c>
    </row>
    <row r="1213" spans="1:21" x14ac:dyDescent="0.25">
      <c r="A1213" s="3" t="s">
        <v>41</v>
      </c>
      <c r="B1213" s="3" t="s">
        <v>105</v>
      </c>
      <c r="C1213" s="3" t="s">
        <v>19</v>
      </c>
      <c r="D1213" s="3">
        <v>4</v>
      </c>
      <c r="E1213" s="3">
        <v>0</v>
      </c>
      <c r="J1213" s="3">
        <v>0.8</v>
      </c>
      <c r="K1213" s="3">
        <v>0.2</v>
      </c>
      <c r="N1213" s="3">
        <v>55</v>
      </c>
      <c r="O1213" s="3" t="s">
        <v>23</v>
      </c>
      <c r="P1213" s="3">
        <v>55</v>
      </c>
      <c r="Q1213" s="3" t="s">
        <v>5</v>
      </c>
      <c r="R1213" s="3">
        <v>25</v>
      </c>
      <c r="S1213" s="9">
        <v>5.9799999999999995</v>
      </c>
      <c r="T1213" s="11">
        <v>5.2</v>
      </c>
      <c r="U1213" s="13">
        <v>6.66</v>
      </c>
    </row>
    <row r="1214" spans="1:21" x14ac:dyDescent="0.25">
      <c r="A1214" s="3" t="s">
        <v>41</v>
      </c>
      <c r="B1214" s="3" t="s">
        <v>105</v>
      </c>
      <c r="C1214" s="3" t="s">
        <v>19</v>
      </c>
      <c r="D1214" s="3">
        <v>4</v>
      </c>
      <c r="E1214" s="3">
        <v>0</v>
      </c>
      <c r="J1214" s="3">
        <v>1</v>
      </c>
      <c r="N1214" s="3">
        <v>55</v>
      </c>
      <c r="O1214" s="3" t="s">
        <v>23</v>
      </c>
      <c r="P1214" s="3">
        <v>55</v>
      </c>
      <c r="Q1214" s="3" t="s">
        <v>5</v>
      </c>
      <c r="R1214" s="3">
        <v>25</v>
      </c>
      <c r="S1214" s="9">
        <v>7.5699999999999994</v>
      </c>
      <c r="T1214" s="11">
        <v>11.18</v>
      </c>
      <c r="U1214" s="13">
        <v>2.3199999999999998</v>
      </c>
    </row>
    <row r="1215" spans="1:21" x14ac:dyDescent="0.25">
      <c r="A1215" s="3" t="s">
        <v>41</v>
      </c>
      <c r="B1215" s="3" t="s">
        <v>105</v>
      </c>
      <c r="C1215" s="3" t="s">
        <v>16</v>
      </c>
      <c r="D1215" s="3">
        <v>3</v>
      </c>
      <c r="E1215" s="3">
        <v>0</v>
      </c>
      <c r="J1215" s="3">
        <v>1</v>
      </c>
      <c r="N1215" s="3">
        <v>57</v>
      </c>
      <c r="O1215" s="3" t="s">
        <v>30</v>
      </c>
      <c r="P1215" s="3">
        <v>57</v>
      </c>
      <c r="Q1215" s="3" t="s">
        <v>5</v>
      </c>
      <c r="R1215" s="3">
        <v>25</v>
      </c>
      <c r="S1215" s="9">
        <v>9.11</v>
      </c>
      <c r="T1215" s="11">
        <v>11.18</v>
      </c>
      <c r="U1215" s="13">
        <v>2.66</v>
      </c>
    </row>
    <row r="1216" spans="1:21" x14ac:dyDescent="0.25">
      <c r="A1216" s="3" t="s">
        <v>41</v>
      </c>
      <c r="B1216" s="3" t="s">
        <v>105</v>
      </c>
      <c r="C1216" s="3" t="s">
        <v>16</v>
      </c>
      <c r="D1216" s="3">
        <v>3</v>
      </c>
      <c r="E1216" s="3">
        <v>0</v>
      </c>
      <c r="J1216" s="3">
        <v>1</v>
      </c>
      <c r="N1216" s="3">
        <v>55</v>
      </c>
      <c r="O1216" s="3" t="s">
        <v>23</v>
      </c>
      <c r="P1216" s="3">
        <v>55</v>
      </c>
      <c r="Q1216" s="3" t="s">
        <v>5</v>
      </c>
      <c r="R1216" s="3">
        <v>25</v>
      </c>
      <c r="S1216" s="9">
        <v>5.89</v>
      </c>
      <c r="T1216" s="11">
        <v>2.83</v>
      </c>
      <c r="U1216" s="13">
        <v>0</v>
      </c>
    </row>
    <row r="1217" spans="1:21" x14ac:dyDescent="0.25">
      <c r="A1217" s="3" t="s">
        <v>41</v>
      </c>
      <c r="B1217" s="3" t="s">
        <v>105</v>
      </c>
      <c r="C1217" s="3" t="s">
        <v>16</v>
      </c>
      <c r="D1217" s="3">
        <v>3</v>
      </c>
      <c r="E1217" s="3">
        <v>0</v>
      </c>
      <c r="J1217" s="3">
        <v>1</v>
      </c>
      <c r="N1217" s="3">
        <v>57</v>
      </c>
      <c r="O1217" s="3" t="s">
        <v>30</v>
      </c>
      <c r="P1217" s="3">
        <v>57</v>
      </c>
      <c r="Q1217" s="3" t="s">
        <v>5</v>
      </c>
      <c r="R1217" s="3">
        <v>25</v>
      </c>
      <c r="S1217" s="9">
        <v>8.0399999999999991</v>
      </c>
      <c r="T1217" s="11">
        <v>8</v>
      </c>
      <c r="U1217" s="13">
        <v>7</v>
      </c>
    </row>
    <row r="1218" spans="1:21" x14ac:dyDescent="0.25">
      <c r="A1218" s="3" t="s">
        <v>41</v>
      </c>
      <c r="B1218" s="3" t="s">
        <v>105</v>
      </c>
      <c r="C1218" s="3" t="s">
        <v>16</v>
      </c>
      <c r="D1218" s="3">
        <v>3</v>
      </c>
      <c r="E1218" s="3">
        <v>0</v>
      </c>
      <c r="J1218" s="3">
        <v>0.85</v>
      </c>
      <c r="N1218" s="3">
        <v>55</v>
      </c>
      <c r="O1218" s="3" t="s">
        <v>23</v>
      </c>
      <c r="P1218" s="3">
        <v>55</v>
      </c>
      <c r="Q1218" s="3" t="s">
        <v>5</v>
      </c>
      <c r="R1218" s="3">
        <v>25</v>
      </c>
      <c r="S1218" s="9">
        <v>9.33</v>
      </c>
      <c r="T1218" s="11">
        <v>8</v>
      </c>
      <c r="U1218" s="13">
        <v>1.9</v>
      </c>
    </row>
    <row r="1219" spans="1:21" x14ac:dyDescent="0.25">
      <c r="A1219" s="3" t="s">
        <v>41</v>
      </c>
      <c r="B1219" s="3" t="s">
        <v>105</v>
      </c>
      <c r="C1219" s="3" t="s">
        <v>16</v>
      </c>
      <c r="D1219" s="3">
        <v>3</v>
      </c>
      <c r="E1219" s="3">
        <v>0</v>
      </c>
      <c r="J1219" s="3">
        <v>1</v>
      </c>
      <c r="N1219" s="3">
        <v>57</v>
      </c>
      <c r="O1219" s="3" t="s">
        <v>30</v>
      </c>
      <c r="P1219" s="3">
        <v>57</v>
      </c>
      <c r="Q1219" s="3" t="s">
        <v>5</v>
      </c>
      <c r="R1219" s="3">
        <v>25</v>
      </c>
      <c r="S1219" s="9">
        <v>4.2299999999999995</v>
      </c>
      <c r="T1219" s="11">
        <v>1</v>
      </c>
      <c r="U1219" s="13">
        <v>4</v>
      </c>
    </row>
    <row r="1220" spans="1:21" x14ac:dyDescent="0.25">
      <c r="A1220" s="3" t="s">
        <v>41</v>
      </c>
      <c r="B1220" s="3" t="s">
        <v>105</v>
      </c>
      <c r="C1220" s="3" t="s">
        <v>24</v>
      </c>
      <c r="D1220" s="3">
        <v>1</v>
      </c>
      <c r="E1220" s="3">
        <v>0</v>
      </c>
      <c r="J1220" s="3">
        <v>0.95</v>
      </c>
      <c r="K1220" s="3">
        <v>0.05</v>
      </c>
      <c r="N1220" s="3">
        <v>55</v>
      </c>
      <c r="O1220" s="3" t="s">
        <v>23</v>
      </c>
      <c r="P1220" s="3">
        <v>55</v>
      </c>
      <c r="Q1220" s="3" t="s">
        <v>5</v>
      </c>
      <c r="R1220" s="3">
        <v>25</v>
      </c>
      <c r="S1220" s="9">
        <v>10.58</v>
      </c>
      <c r="T1220" s="11">
        <v>2.83</v>
      </c>
      <c r="U1220" s="13">
        <v>4</v>
      </c>
    </row>
    <row r="1221" spans="1:21" x14ac:dyDescent="0.25">
      <c r="A1221" s="3" t="s">
        <v>41</v>
      </c>
      <c r="B1221" s="3" t="s">
        <v>105</v>
      </c>
      <c r="C1221" s="3" t="s">
        <v>18</v>
      </c>
      <c r="D1221" s="3">
        <v>2</v>
      </c>
      <c r="E1221" s="3">
        <v>0</v>
      </c>
      <c r="J1221" s="3">
        <v>1</v>
      </c>
      <c r="N1221" s="3">
        <v>57</v>
      </c>
      <c r="O1221" s="3" t="s">
        <v>30</v>
      </c>
      <c r="P1221" s="3">
        <v>57</v>
      </c>
      <c r="Q1221" s="3" t="s">
        <v>5</v>
      </c>
      <c r="R1221" s="3">
        <v>25</v>
      </c>
      <c r="S1221" s="9">
        <v>7.66</v>
      </c>
      <c r="T1221" s="11">
        <v>8</v>
      </c>
      <c r="U1221" s="13">
        <v>2</v>
      </c>
    </row>
    <row r="1222" spans="1:21" x14ac:dyDescent="0.25">
      <c r="A1222" s="3" t="s">
        <v>41</v>
      </c>
      <c r="B1222" s="3" t="s">
        <v>105</v>
      </c>
      <c r="C1222" s="3" t="s">
        <v>18</v>
      </c>
      <c r="D1222" s="3">
        <v>2</v>
      </c>
      <c r="E1222" s="3">
        <v>0</v>
      </c>
      <c r="J1222" s="3">
        <v>1</v>
      </c>
      <c r="N1222" s="3">
        <v>55</v>
      </c>
      <c r="O1222" s="3" t="s">
        <v>23</v>
      </c>
      <c r="P1222" s="3">
        <v>55</v>
      </c>
      <c r="Q1222" s="3" t="s">
        <v>5</v>
      </c>
      <c r="R1222" s="3">
        <v>25</v>
      </c>
      <c r="S1222" s="9">
        <v>5.8</v>
      </c>
      <c r="T1222" s="11">
        <v>1</v>
      </c>
      <c r="U1222" s="13">
        <v>0</v>
      </c>
    </row>
    <row r="1223" spans="1:21" x14ac:dyDescent="0.25">
      <c r="A1223" s="3" t="s">
        <v>41</v>
      </c>
      <c r="B1223" s="3" t="s">
        <v>105</v>
      </c>
      <c r="C1223" s="3" t="s">
        <v>18</v>
      </c>
      <c r="D1223" s="3">
        <v>2</v>
      </c>
      <c r="E1223" s="3">
        <v>0</v>
      </c>
      <c r="J1223" s="3">
        <v>0.9</v>
      </c>
      <c r="N1223" s="3">
        <v>55</v>
      </c>
      <c r="O1223" s="3" t="s">
        <v>23</v>
      </c>
      <c r="P1223" s="3">
        <v>55</v>
      </c>
      <c r="Q1223" s="3" t="s">
        <v>5</v>
      </c>
      <c r="R1223" s="3">
        <v>25</v>
      </c>
      <c r="S1223" s="9">
        <v>5.1099999999999994</v>
      </c>
      <c r="T1223" s="11">
        <v>14.7</v>
      </c>
      <c r="U1223" s="13">
        <v>1</v>
      </c>
    </row>
    <row r="1224" spans="1:21" x14ac:dyDescent="0.25">
      <c r="A1224" s="3" t="s">
        <v>41</v>
      </c>
      <c r="B1224" s="3" t="s">
        <v>105</v>
      </c>
      <c r="C1224" s="3" t="s">
        <v>19</v>
      </c>
      <c r="D1224" s="3">
        <v>4</v>
      </c>
      <c r="E1224" s="3">
        <v>0</v>
      </c>
      <c r="J1224" s="3">
        <v>0.54</v>
      </c>
      <c r="N1224" s="3">
        <v>53</v>
      </c>
      <c r="O1224" s="3" t="s">
        <v>27</v>
      </c>
      <c r="P1224" s="3">
        <v>53</v>
      </c>
      <c r="Q1224" s="3" t="s">
        <v>5</v>
      </c>
      <c r="R1224" s="3">
        <v>25</v>
      </c>
      <c r="S1224" s="9">
        <v>7.1099999999999994</v>
      </c>
      <c r="T1224" s="11">
        <v>22.63</v>
      </c>
      <c r="U1224" s="13">
        <v>10.7</v>
      </c>
    </row>
    <row r="1225" spans="1:21" x14ac:dyDescent="0.25">
      <c r="A1225" s="3" t="s">
        <v>41</v>
      </c>
      <c r="B1225" s="3" t="s">
        <v>105</v>
      </c>
      <c r="C1225" s="3" t="s">
        <v>16</v>
      </c>
      <c r="D1225" s="3">
        <v>3</v>
      </c>
      <c r="E1225" s="3">
        <v>0</v>
      </c>
      <c r="H1225" s="3">
        <v>0.06</v>
      </c>
      <c r="J1225" s="3">
        <v>0.51</v>
      </c>
      <c r="K1225" s="3">
        <v>0.18</v>
      </c>
      <c r="N1225" s="3">
        <v>53</v>
      </c>
      <c r="O1225" s="3" t="s">
        <v>27</v>
      </c>
      <c r="P1225" s="3">
        <v>53</v>
      </c>
      <c r="Q1225" s="3" t="s">
        <v>5</v>
      </c>
      <c r="R1225" s="3">
        <v>25</v>
      </c>
      <c r="S1225" s="9">
        <v>6.49</v>
      </c>
      <c r="T1225" s="11">
        <v>8</v>
      </c>
      <c r="U1225" s="13">
        <v>2.0100000000000002</v>
      </c>
    </row>
    <row r="1226" spans="1:21" x14ac:dyDescent="0.25">
      <c r="A1226" s="3" t="s">
        <v>41</v>
      </c>
      <c r="B1226" s="3" t="s">
        <v>105</v>
      </c>
      <c r="C1226" s="3" t="s">
        <v>16</v>
      </c>
      <c r="D1226" s="3">
        <v>3</v>
      </c>
      <c r="E1226" s="3">
        <v>0</v>
      </c>
      <c r="H1226" s="3">
        <v>0.16</v>
      </c>
      <c r="J1226" s="3">
        <v>0.84</v>
      </c>
      <c r="N1226" s="3">
        <v>53</v>
      </c>
      <c r="O1226" s="3" t="s">
        <v>27</v>
      </c>
      <c r="P1226" s="3">
        <v>53</v>
      </c>
      <c r="Q1226" s="3" t="s">
        <v>5</v>
      </c>
      <c r="R1226" s="3">
        <v>25</v>
      </c>
      <c r="S1226" s="9">
        <v>6.45</v>
      </c>
      <c r="T1226" s="11">
        <v>2.83</v>
      </c>
      <c r="U1226" s="13">
        <v>4.5299999999999994</v>
      </c>
    </row>
    <row r="1227" spans="1:21" x14ac:dyDescent="0.25">
      <c r="A1227" s="3" t="s">
        <v>41</v>
      </c>
      <c r="B1227" s="3" t="s">
        <v>105</v>
      </c>
      <c r="C1227" s="3" t="s">
        <v>16</v>
      </c>
      <c r="D1227" s="3">
        <v>3</v>
      </c>
      <c r="E1227" s="3">
        <v>0</v>
      </c>
      <c r="J1227" s="3">
        <v>1</v>
      </c>
      <c r="N1227" s="3">
        <v>53</v>
      </c>
      <c r="O1227" s="3" t="s">
        <v>27</v>
      </c>
      <c r="P1227" s="3">
        <v>53</v>
      </c>
      <c r="Q1227" s="3" t="s">
        <v>5</v>
      </c>
      <c r="R1227" s="3">
        <v>25</v>
      </c>
      <c r="S1227" s="9">
        <v>7.81</v>
      </c>
      <c r="T1227" s="11">
        <v>5.2</v>
      </c>
      <c r="U1227" s="13">
        <v>0</v>
      </c>
    </row>
    <row r="1228" spans="1:21" x14ac:dyDescent="0.25">
      <c r="A1228" s="3" t="s">
        <v>41</v>
      </c>
      <c r="B1228" s="3" t="s">
        <v>105</v>
      </c>
      <c r="C1228" s="3" t="s">
        <v>16</v>
      </c>
      <c r="D1228" s="3">
        <v>3</v>
      </c>
      <c r="E1228" s="3">
        <v>0</v>
      </c>
      <c r="J1228" s="3">
        <v>1</v>
      </c>
      <c r="N1228" s="3">
        <v>59</v>
      </c>
      <c r="O1228" s="3" t="s">
        <v>29</v>
      </c>
      <c r="P1228" s="3">
        <v>59</v>
      </c>
      <c r="Q1228" s="3" t="s">
        <v>5</v>
      </c>
      <c r="R1228" s="3">
        <v>25</v>
      </c>
      <c r="S1228" s="9">
        <v>5.1499999999999995</v>
      </c>
      <c r="T1228" s="11">
        <v>2.83</v>
      </c>
      <c r="U1228" s="13">
        <v>1.07</v>
      </c>
    </row>
    <row r="1229" spans="1:21" x14ac:dyDescent="0.25">
      <c r="A1229" s="3" t="s">
        <v>41</v>
      </c>
      <c r="B1229" s="3" t="s">
        <v>105</v>
      </c>
      <c r="C1229" s="3" t="s">
        <v>16</v>
      </c>
      <c r="D1229" s="3">
        <v>3</v>
      </c>
      <c r="E1229" s="3">
        <v>0</v>
      </c>
      <c r="J1229" s="3">
        <v>1</v>
      </c>
      <c r="N1229" s="3">
        <v>59</v>
      </c>
      <c r="O1229" s="3" t="s">
        <v>29</v>
      </c>
      <c r="P1229" s="3">
        <v>59</v>
      </c>
      <c r="Q1229" s="3" t="s">
        <v>5</v>
      </c>
      <c r="R1229" s="3">
        <v>25</v>
      </c>
      <c r="S1229" s="9">
        <v>5.01</v>
      </c>
      <c r="T1229" s="11">
        <v>1</v>
      </c>
      <c r="U1229" s="13">
        <v>1.67</v>
      </c>
    </row>
    <row r="1230" spans="1:21" x14ac:dyDescent="0.25">
      <c r="A1230" s="3" t="s">
        <v>41</v>
      </c>
      <c r="B1230" s="3" t="s">
        <v>105</v>
      </c>
      <c r="C1230" s="3" t="s">
        <v>18</v>
      </c>
      <c r="D1230" s="3">
        <v>2</v>
      </c>
      <c r="E1230" s="3">
        <v>0</v>
      </c>
      <c r="J1230" s="3">
        <v>0.87</v>
      </c>
      <c r="K1230" s="3">
        <v>0.13</v>
      </c>
      <c r="N1230" s="3">
        <v>53</v>
      </c>
      <c r="O1230" s="3" t="s">
        <v>27</v>
      </c>
      <c r="P1230" s="3">
        <v>53</v>
      </c>
      <c r="Q1230" s="3" t="s">
        <v>5</v>
      </c>
      <c r="R1230" s="3">
        <v>25</v>
      </c>
      <c r="S1230" s="9">
        <v>5.21</v>
      </c>
      <c r="T1230" s="11">
        <v>2.83</v>
      </c>
      <c r="U1230" s="13">
        <v>0</v>
      </c>
    </row>
    <row r="1231" spans="1:21" x14ac:dyDescent="0.25">
      <c r="A1231" s="3" t="s">
        <v>41</v>
      </c>
      <c r="B1231" s="3" t="s">
        <v>105</v>
      </c>
      <c r="C1231" s="3" t="s">
        <v>18</v>
      </c>
      <c r="D1231" s="3">
        <v>2</v>
      </c>
      <c r="E1231" s="3">
        <v>0</v>
      </c>
      <c r="J1231" s="3">
        <v>1</v>
      </c>
      <c r="N1231" s="3">
        <v>53</v>
      </c>
      <c r="O1231" s="3" t="s">
        <v>27</v>
      </c>
      <c r="P1231" s="3">
        <v>53</v>
      </c>
      <c r="Q1231" s="3" t="s">
        <v>5</v>
      </c>
      <c r="R1231" s="3">
        <v>25</v>
      </c>
      <c r="S1231" s="9">
        <v>3.94</v>
      </c>
      <c r="T1231" s="11">
        <v>2.83</v>
      </c>
      <c r="U1231" s="13">
        <v>0</v>
      </c>
    </row>
    <row r="1232" spans="1:21" x14ac:dyDescent="0.25">
      <c r="A1232" s="3" t="s">
        <v>41</v>
      </c>
      <c r="B1232" s="3" t="s">
        <v>105</v>
      </c>
      <c r="C1232" s="3" t="s">
        <v>18</v>
      </c>
      <c r="D1232" s="3">
        <v>2</v>
      </c>
      <c r="E1232" s="3">
        <v>0</v>
      </c>
      <c r="J1232" s="3">
        <v>0.87</v>
      </c>
      <c r="N1232" s="3">
        <v>59</v>
      </c>
      <c r="O1232" s="3" t="s">
        <v>29</v>
      </c>
      <c r="P1232" s="3">
        <v>59</v>
      </c>
      <c r="Q1232" s="3" t="s">
        <v>5</v>
      </c>
      <c r="R1232" s="3">
        <v>25</v>
      </c>
      <c r="S1232" s="9">
        <v>4.6099999999999994</v>
      </c>
      <c r="T1232" s="11">
        <v>8</v>
      </c>
      <c r="U1232" s="13">
        <v>0.67</v>
      </c>
    </row>
    <row r="1233" spans="1:21" x14ac:dyDescent="0.25">
      <c r="A1233" s="3" t="s">
        <v>41</v>
      </c>
      <c r="B1233" s="3" t="s">
        <v>105</v>
      </c>
      <c r="C1233" s="3" t="s">
        <v>18</v>
      </c>
      <c r="D1233" s="3">
        <v>2</v>
      </c>
      <c r="E1233" s="3">
        <v>0</v>
      </c>
      <c r="J1233" s="3">
        <v>1</v>
      </c>
      <c r="N1233" s="3">
        <v>53</v>
      </c>
      <c r="O1233" s="3" t="s">
        <v>27</v>
      </c>
      <c r="P1233" s="3">
        <v>53</v>
      </c>
      <c r="Q1233" s="3" t="s">
        <v>5</v>
      </c>
      <c r="R1233" s="3">
        <v>25</v>
      </c>
      <c r="S1233" s="9">
        <v>1.82</v>
      </c>
      <c r="T1233" s="11">
        <v>0</v>
      </c>
      <c r="U1233" s="13">
        <v>0</v>
      </c>
    </row>
    <row r="1234" spans="1:21" x14ac:dyDescent="0.25">
      <c r="A1234" s="3" t="s">
        <v>41</v>
      </c>
      <c r="B1234" s="3" t="s">
        <v>105</v>
      </c>
      <c r="C1234" s="3" t="s">
        <v>24</v>
      </c>
      <c r="D1234" s="3">
        <v>1</v>
      </c>
      <c r="E1234" s="3">
        <v>0</v>
      </c>
      <c r="J1234" s="3">
        <v>0.93</v>
      </c>
      <c r="N1234" s="3">
        <v>59</v>
      </c>
      <c r="O1234" s="3" t="s">
        <v>29</v>
      </c>
      <c r="P1234" s="3">
        <v>59</v>
      </c>
      <c r="Q1234" s="3" t="s">
        <v>5</v>
      </c>
      <c r="R1234" s="3">
        <v>25</v>
      </c>
      <c r="S1234" s="9">
        <v>2.61</v>
      </c>
      <c r="T1234" s="11">
        <v>2.83</v>
      </c>
      <c r="U1234" s="13">
        <v>0</v>
      </c>
    </row>
    <row r="1235" spans="1:21" x14ac:dyDescent="0.25">
      <c r="A1235" s="3" t="s">
        <v>41</v>
      </c>
      <c r="B1235" s="3" t="s">
        <v>105</v>
      </c>
      <c r="C1235" s="3" t="s">
        <v>19</v>
      </c>
      <c r="D1235" s="3">
        <v>4</v>
      </c>
      <c r="E1235" s="3">
        <v>0</v>
      </c>
      <c r="K1235" s="3">
        <v>1</v>
      </c>
      <c r="N1235" s="3">
        <v>62</v>
      </c>
      <c r="O1235" s="3" t="s">
        <v>43</v>
      </c>
      <c r="P1235" s="3">
        <v>62</v>
      </c>
      <c r="Q1235" s="3" t="s">
        <v>6</v>
      </c>
      <c r="R1235" s="3">
        <v>26</v>
      </c>
      <c r="S1235" s="9">
        <v>2.6199999999999997</v>
      </c>
      <c r="T1235" s="11">
        <v>1</v>
      </c>
      <c r="U1235" s="13">
        <v>0</v>
      </c>
    </row>
    <row r="1236" spans="1:21" x14ac:dyDescent="0.25">
      <c r="A1236" s="3" t="s">
        <v>41</v>
      </c>
      <c r="B1236" s="3" t="s">
        <v>105</v>
      </c>
      <c r="C1236" s="3" t="s">
        <v>16</v>
      </c>
      <c r="D1236" s="3">
        <v>3</v>
      </c>
      <c r="E1236" s="3">
        <v>0</v>
      </c>
      <c r="K1236" s="3">
        <v>1</v>
      </c>
      <c r="N1236" s="3">
        <v>62</v>
      </c>
      <c r="O1236" s="3" t="s">
        <v>21</v>
      </c>
      <c r="P1236" s="3">
        <v>62</v>
      </c>
      <c r="Q1236" s="3" t="s">
        <v>6</v>
      </c>
      <c r="R1236" s="3">
        <v>26</v>
      </c>
      <c r="S1236" s="9">
        <v>4.83</v>
      </c>
      <c r="T1236" s="11">
        <v>5.2</v>
      </c>
      <c r="U1236" s="13">
        <v>8.5</v>
      </c>
    </row>
    <row r="1237" spans="1:21" x14ac:dyDescent="0.25">
      <c r="A1237" s="3" t="s">
        <v>41</v>
      </c>
      <c r="B1237" s="3" t="s">
        <v>105</v>
      </c>
      <c r="C1237" s="3" t="s">
        <v>16</v>
      </c>
      <c r="D1237" s="3">
        <v>3</v>
      </c>
      <c r="E1237" s="3">
        <v>0</v>
      </c>
      <c r="K1237" s="3">
        <v>1</v>
      </c>
      <c r="N1237" s="3">
        <v>61</v>
      </c>
      <c r="O1237" s="3" t="s">
        <v>20</v>
      </c>
      <c r="P1237" s="3">
        <v>61</v>
      </c>
      <c r="Q1237" s="3" t="s">
        <v>6</v>
      </c>
      <c r="R1237" s="3">
        <v>26</v>
      </c>
      <c r="S1237" s="9">
        <v>3.3099999999999996</v>
      </c>
      <c r="T1237" s="11">
        <v>8</v>
      </c>
      <c r="U1237" s="13">
        <v>5</v>
      </c>
    </row>
    <row r="1238" spans="1:21" x14ac:dyDescent="0.25">
      <c r="A1238" s="3" t="s">
        <v>41</v>
      </c>
      <c r="B1238" s="3" t="s">
        <v>105</v>
      </c>
      <c r="C1238" s="3" t="s">
        <v>18</v>
      </c>
      <c r="D1238" s="3">
        <v>2</v>
      </c>
      <c r="E1238" s="3">
        <v>0</v>
      </c>
      <c r="K1238" s="3">
        <v>1</v>
      </c>
      <c r="N1238" s="3">
        <v>61</v>
      </c>
      <c r="O1238" s="3" t="s">
        <v>20</v>
      </c>
      <c r="P1238" s="3">
        <v>61</v>
      </c>
      <c r="Q1238" s="3" t="s">
        <v>6</v>
      </c>
      <c r="R1238" s="3">
        <v>26</v>
      </c>
      <c r="S1238" s="9">
        <v>1.41</v>
      </c>
      <c r="T1238" s="11">
        <v>8</v>
      </c>
      <c r="U1238" s="13">
        <v>4</v>
      </c>
    </row>
    <row r="1239" spans="1:21" x14ac:dyDescent="0.25">
      <c r="A1239" s="3" t="s">
        <v>41</v>
      </c>
      <c r="B1239" s="3" t="s">
        <v>105</v>
      </c>
      <c r="C1239" s="3" t="s">
        <v>18</v>
      </c>
      <c r="D1239" s="3">
        <v>2</v>
      </c>
      <c r="E1239" s="3">
        <v>0</v>
      </c>
      <c r="K1239" s="3">
        <v>1</v>
      </c>
      <c r="N1239" s="3">
        <v>62</v>
      </c>
      <c r="O1239" s="3" t="s">
        <v>21</v>
      </c>
      <c r="P1239" s="3">
        <v>62</v>
      </c>
      <c r="Q1239" s="3" t="s">
        <v>6</v>
      </c>
      <c r="R1239" s="3">
        <v>26</v>
      </c>
      <c r="S1239" s="9">
        <v>2.0199999999999996</v>
      </c>
      <c r="T1239" s="11">
        <v>5.2</v>
      </c>
      <c r="U1239" s="13">
        <v>5.5</v>
      </c>
    </row>
    <row r="1240" spans="1:21" x14ac:dyDescent="0.25">
      <c r="A1240" s="3" t="s">
        <v>41</v>
      </c>
      <c r="B1240" s="3" t="s">
        <v>105</v>
      </c>
      <c r="C1240" s="3" t="s">
        <v>18</v>
      </c>
      <c r="D1240" s="3">
        <v>2</v>
      </c>
      <c r="E1240" s="3">
        <v>0</v>
      </c>
      <c r="K1240" s="3">
        <v>1</v>
      </c>
      <c r="N1240" s="3">
        <v>62</v>
      </c>
      <c r="O1240" s="3" t="s">
        <v>21</v>
      </c>
      <c r="P1240" s="3">
        <v>62</v>
      </c>
      <c r="Q1240" s="3" t="s">
        <v>6</v>
      </c>
      <c r="R1240" s="3">
        <v>26</v>
      </c>
      <c r="S1240" s="9">
        <v>0.49</v>
      </c>
      <c r="T1240" s="11">
        <v>5.2</v>
      </c>
      <c r="U1240" s="13">
        <v>1</v>
      </c>
    </row>
    <row r="1241" spans="1:21" x14ac:dyDescent="0.25">
      <c r="A1241" s="3" t="s">
        <v>41</v>
      </c>
      <c r="B1241" s="3" t="s">
        <v>105</v>
      </c>
      <c r="C1241" s="3" t="s">
        <v>18</v>
      </c>
      <c r="D1241" s="3">
        <v>2</v>
      </c>
      <c r="E1241" s="3">
        <v>0</v>
      </c>
      <c r="J1241" s="3">
        <v>0.06</v>
      </c>
      <c r="K1241" s="3">
        <v>0.27</v>
      </c>
      <c r="N1241" s="3">
        <v>62</v>
      </c>
      <c r="O1241" s="3" t="s">
        <v>21</v>
      </c>
      <c r="P1241" s="3">
        <v>62</v>
      </c>
      <c r="Q1241" s="3" t="s">
        <v>6</v>
      </c>
      <c r="R1241" s="3">
        <v>26</v>
      </c>
      <c r="S1241" s="9">
        <v>7.6</v>
      </c>
      <c r="T1241" s="11">
        <v>8</v>
      </c>
      <c r="U1241" s="13">
        <v>11</v>
      </c>
    </row>
    <row r="1242" spans="1:21" x14ac:dyDescent="0.25">
      <c r="A1242" s="3" t="s">
        <v>41</v>
      </c>
      <c r="B1242" s="3" t="s">
        <v>105</v>
      </c>
      <c r="C1242" s="3" t="s">
        <v>18</v>
      </c>
      <c r="D1242" s="3">
        <v>2</v>
      </c>
      <c r="E1242" s="3">
        <v>0</v>
      </c>
      <c r="K1242" s="3">
        <v>1</v>
      </c>
      <c r="N1242" s="3">
        <v>62</v>
      </c>
      <c r="O1242" s="3" t="s">
        <v>21</v>
      </c>
      <c r="P1242" s="3">
        <v>62</v>
      </c>
      <c r="Q1242" s="3" t="s">
        <v>6</v>
      </c>
      <c r="R1242" s="3">
        <v>26</v>
      </c>
      <c r="S1242" s="9">
        <v>2.46</v>
      </c>
      <c r="T1242" s="11">
        <v>1</v>
      </c>
      <c r="U1242" s="13">
        <v>1</v>
      </c>
    </row>
    <row r="1243" spans="1:21" x14ac:dyDescent="0.25">
      <c r="A1243" s="3" t="s">
        <v>41</v>
      </c>
      <c r="B1243" s="3" t="s">
        <v>105</v>
      </c>
      <c r="C1243" s="3" t="s">
        <v>19</v>
      </c>
      <c r="D1243" s="3">
        <v>4</v>
      </c>
      <c r="E1243" s="3">
        <v>0</v>
      </c>
      <c r="H1243" s="3">
        <v>0.78</v>
      </c>
      <c r="K1243" s="3">
        <v>0.06</v>
      </c>
      <c r="N1243" s="3">
        <v>49</v>
      </c>
      <c r="O1243" s="3" t="s">
        <v>3</v>
      </c>
      <c r="P1243" s="3">
        <v>49</v>
      </c>
      <c r="Q1243" s="3" t="s">
        <v>3</v>
      </c>
      <c r="R1243" s="3">
        <v>21</v>
      </c>
      <c r="S1243" s="9">
        <v>3</v>
      </c>
      <c r="T1243" s="11">
        <v>14.7</v>
      </c>
      <c r="U1243" s="13">
        <v>0</v>
      </c>
    </row>
    <row r="1244" spans="1:21" x14ac:dyDescent="0.25">
      <c r="A1244" s="3" t="s">
        <v>41</v>
      </c>
      <c r="B1244" s="3" t="s">
        <v>105</v>
      </c>
      <c r="C1244" s="3" t="s">
        <v>16</v>
      </c>
      <c r="D1244" s="3">
        <v>3</v>
      </c>
      <c r="E1244" s="3">
        <v>0</v>
      </c>
      <c r="H1244" s="3">
        <v>0.66</v>
      </c>
      <c r="K1244" s="3">
        <v>0.15</v>
      </c>
      <c r="N1244" s="3">
        <v>49</v>
      </c>
      <c r="O1244" s="3" t="s">
        <v>3</v>
      </c>
      <c r="P1244" s="3">
        <v>49</v>
      </c>
      <c r="Q1244" s="3" t="s">
        <v>3</v>
      </c>
      <c r="R1244" s="3">
        <v>21</v>
      </c>
      <c r="S1244" s="9">
        <v>2.3899999999999997</v>
      </c>
      <c r="T1244" s="11">
        <v>8</v>
      </c>
      <c r="U1244" s="13">
        <v>0</v>
      </c>
    </row>
    <row r="1245" spans="1:21" x14ac:dyDescent="0.25">
      <c r="A1245" s="3" t="s">
        <v>41</v>
      </c>
      <c r="B1245" s="3" t="s">
        <v>105</v>
      </c>
      <c r="C1245" s="3" t="s">
        <v>16</v>
      </c>
      <c r="D1245" s="3">
        <v>3</v>
      </c>
      <c r="E1245" s="3">
        <v>0</v>
      </c>
      <c r="H1245" s="3">
        <v>0.84</v>
      </c>
      <c r="K1245" s="3">
        <v>0.16</v>
      </c>
      <c r="N1245" s="3">
        <v>49</v>
      </c>
      <c r="O1245" s="3" t="s">
        <v>3</v>
      </c>
      <c r="P1245" s="3">
        <v>49</v>
      </c>
      <c r="Q1245" s="3" t="s">
        <v>3</v>
      </c>
      <c r="R1245" s="3">
        <v>21</v>
      </c>
      <c r="S1245" s="9">
        <v>1</v>
      </c>
      <c r="T1245" s="11">
        <v>8</v>
      </c>
      <c r="U1245" s="13">
        <v>0</v>
      </c>
    </row>
    <row r="1246" spans="1:21" x14ac:dyDescent="0.25">
      <c r="A1246" s="3" t="s">
        <v>41</v>
      </c>
      <c r="B1246" s="3" t="s">
        <v>105</v>
      </c>
      <c r="C1246" s="3" t="s">
        <v>18</v>
      </c>
      <c r="D1246" s="3">
        <v>2</v>
      </c>
      <c r="E1246" s="3">
        <v>0</v>
      </c>
      <c r="H1246" s="3">
        <v>0.69</v>
      </c>
      <c r="K1246" s="3">
        <v>0.25</v>
      </c>
      <c r="N1246" s="3">
        <v>49</v>
      </c>
      <c r="O1246" s="3" t="s">
        <v>3</v>
      </c>
      <c r="P1246" s="3">
        <v>49</v>
      </c>
      <c r="Q1246" s="3" t="s">
        <v>3</v>
      </c>
      <c r="R1246" s="3">
        <v>21</v>
      </c>
      <c r="S1246" s="9">
        <v>1</v>
      </c>
      <c r="T1246" s="11">
        <v>1</v>
      </c>
      <c r="U1246" s="13">
        <v>0</v>
      </c>
    </row>
    <row r="1247" spans="1:21" x14ac:dyDescent="0.25">
      <c r="A1247" s="3" t="s">
        <v>41</v>
      </c>
      <c r="B1247" s="3" t="s">
        <v>105</v>
      </c>
      <c r="C1247" s="3" t="s">
        <v>18</v>
      </c>
      <c r="D1247" s="3">
        <v>2</v>
      </c>
      <c r="E1247" s="3">
        <v>0</v>
      </c>
      <c r="H1247" s="3">
        <v>0.84</v>
      </c>
      <c r="K1247" s="3">
        <v>0.1</v>
      </c>
      <c r="N1247" s="3">
        <v>49</v>
      </c>
      <c r="O1247" s="3" t="s">
        <v>3</v>
      </c>
      <c r="P1247" s="3">
        <v>49</v>
      </c>
      <c r="Q1247" s="3" t="s">
        <v>3</v>
      </c>
      <c r="R1247" s="3">
        <v>21</v>
      </c>
      <c r="S1247" s="9">
        <v>0.61</v>
      </c>
      <c r="T1247" s="11">
        <v>0</v>
      </c>
      <c r="U1247" s="13">
        <v>0</v>
      </c>
    </row>
    <row r="1248" spans="1:21" x14ac:dyDescent="0.25">
      <c r="A1248" s="3" t="s">
        <v>41</v>
      </c>
      <c r="B1248" s="3" t="s">
        <v>105</v>
      </c>
      <c r="C1248" s="3" t="s">
        <v>18</v>
      </c>
      <c r="D1248" s="3">
        <v>2</v>
      </c>
      <c r="E1248" s="3">
        <v>0</v>
      </c>
      <c r="H1248" s="3">
        <v>1</v>
      </c>
      <c r="N1248" s="3">
        <v>49</v>
      </c>
      <c r="O1248" s="3" t="s">
        <v>3</v>
      </c>
      <c r="P1248" s="3">
        <v>49</v>
      </c>
      <c r="Q1248" s="3" t="s">
        <v>3</v>
      </c>
      <c r="R1248" s="3">
        <v>21</v>
      </c>
      <c r="S1248" s="9">
        <v>0.84</v>
      </c>
      <c r="T1248" s="11">
        <v>1</v>
      </c>
      <c r="U1248" s="13">
        <v>0</v>
      </c>
    </row>
    <row r="1249" spans="1:21" x14ac:dyDescent="0.25">
      <c r="A1249" s="3" t="s">
        <v>41</v>
      </c>
      <c r="B1249" s="3" t="s">
        <v>105</v>
      </c>
      <c r="C1249" s="3" t="s">
        <v>18</v>
      </c>
      <c r="D1249" s="3">
        <v>2</v>
      </c>
      <c r="E1249" s="3">
        <v>0</v>
      </c>
      <c r="H1249" s="3">
        <v>0.64</v>
      </c>
      <c r="N1249" s="3">
        <v>49</v>
      </c>
      <c r="O1249" s="3" t="s">
        <v>3</v>
      </c>
      <c r="P1249" s="3">
        <v>49</v>
      </c>
      <c r="Q1249" s="3" t="s">
        <v>3</v>
      </c>
      <c r="R1249" s="3">
        <v>21</v>
      </c>
      <c r="S1249" s="9">
        <v>0.19</v>
      </c>
      <c r="T1249" s="11">
        <v>0</v>
      </c>
      <c r="U1249" s="13">
        <v>0</v>
      </c>
    </row>
    <row r="1250" spans="1:21" x14ac:dyDescent="0.25">
      <c r="A1250" s="3" t="s">
        <v>41</v>
      </c>
      <c r="B1250" s="3" t="s">
        <v>105</v>
      </c>
      <c r="C1250" s="3" t="s">
        <v>18</v>
      </c>
      <c r="D1250" s="3">
        <v>2</v>
      </c>
      <c r="E1250" s="3">
        <v>0</v>
      </c>
      <c r="H1250" s="3">
        <v>0.67</v>
      </c>
      <c r="K1250" s="3">
        <v>0.28999999999999998</v>
      </c>
      <c r="N1250" s="3">
        <v>49</v>
      </c>
      <c r="O1250" s="3" t="s">
        <v>3</v>
      </c>
      <c r="P1250" s="3">
        <v>49</v>
      </c>
      <c r="Q1250" s="3" t="s">
        <v>3</v>
      </c>
      <c r="R1250" s="3">
        <v>21</v>
      </c>
      <c r="S1250" s="9">
        <v>0.92</v>
      </c>
      <c r="T1250" s="11">
        <v>1</v>
      </c>
      <c r="U1250" s="13">
        <v>0</v>
      </c>
    </row>
    <row r="1251" spans="1:21" x14ac:dyDescent="0.25">
      <c r="A1251" s="3" t="s">
        <v>41</v>
      </c>
      <c r="B1251" s="3" t="s">
        <v>105</v>
      </c>
      <c r="C1251" s="3" t="s">
        <v>24</v>
      </c>
      <c r="D1251" s="3">
        <v>1</v>
      </c>
      <c r="E1251" s="3">
        <v>0</v>
      </c>
      <c r="H1251" s="3">
        <v>0.69</v>
      </c>
      <c r="K1251" s="3">
        <v>0.19</v>
      </c>
      <c r="N1251" s="3">
        <v>49</v>
      </c>
      <c r="O1251" s="3" t="s">
        <v>3</v>
      </c>
      <c r="P1251" s="3">
        <v>49</v>
      </c>
      <c r="Q1251" s="3" t="s">
        <v>3</v>
      </c>
      <c r="R1251" s="3">
        <v>21</v>
      </c>
      <c r="S1251" s="9">
        <v>1</v>
      </c>
      <c r="T1251" s="11">
        <v>1</v>
      </c>
      <c r="U1251" s="13">
        <v>0</v>
      </c>
    </row>
    <row r="1252" spans="1:21" x14ac:dyDescent="0.25">
      <c r="A1252" s="3" t="s">
        <v>44</v>
      </c>
      <c r="B1252" s="3" t="s">
        <v>106</v>
      </c>
      <c r="C1252" s="3" t="s">
        <v>19</v>
      </c>
      <c r="D1252" s="3">
        <v>4</v>
      </c>
      <c r="E1252" s="3">
        <v>0</v>
      </c>
      <c r="H1252" s="3">
        <v>7.0000000000000007E-2</v>
      </c>
      <c r="K1252" s="3">
        <v>0.84</v>
      </c>
      <c r="N1252" s="3">
        <v>62</v>
      </c>
      <c r="O1252" s="3" t="s">
        <v>21</v>
      </c>
      <c r="P1252" s="3">
        <v>62</v>
      </c>
      <c r="Q1252" s="3" t="s">
        <v>6</v>
      </c>
      <c r="R1252" s="3">
        <v>26</v>
      </c>
      <c r="S1252" s="9">
        <v>4.18</v>
      </c>
      <c r="T1252" s="11">
        <v>11.18</v>
      </c>
      <c r="U1252" s="13">
        <v>6</v>
      </c>
    </row>
    <row r="1253" spans="1:21" x14ac:dyDescent="0.25">
      <c r="A1253" s="3" t="s">
        <v>44</v>
      </c>
      <c r="B1253" s="3" t="s">
        <v>106</v>
      </c>
      <c r="C1253" s="3" t="s">
        <v>19</v>
      </c>
      <c r="D1253" s="3">
        <v>4</v>
      </c>
      <c r="E1253" s="3">
        <v>0</v>
      </c>
      <c r="H1253" s="3">
        <v>0.31</v>
      </c>
      <c r="K1253" s="3">
        <v>0.69</v>
      </c>
      <c r="N1253" s="3">
        <v>61</v>
      </c>
      <c r="O1253" s="3" t="s">
        <v>20</v>
      </c>
      <c r="P1253" s="3">
        <v>61</v>
      </c>
      <c r="Q1253" s="3" t="s">
        <v>6</v>
      </c>
      <c r="R1253" s="3">
        <v>26</v>
      </c>
      <c r="S1253" s="9">
        <v>8.64</v>
      </c>
      <c r="T1253" s="11">
        <v>96.23</v>
      </c>
      <c r="U1253" s="13">
        <v>1.5</v>
      </c>
    </row>
    <row r="1254" spans="1:21" x14ac:dyDescent="0.25">
      <c r="A1254" s="3" t="s">
        <v>44</v>
      </c>
      <c r="B1254" s="3" t="s">
        <v>106</v>
      </c>
      <c r="C1254" s="3" t="s">
        <v>19</v>
      </c>
      <c r="D1254" s="3">
        <v>4</v>
      </c>
      <c r="E1254" s="3">
        <v>0</v>
      </c>
      <c r="K1254" s="3">
        <v>0.66</v>
      </c>
      <c r="N1254" s="3">
        <v>62</v>
      </c>
      <c r="O1254" s="3" t="s">
        <v>21</v>
      </c>
      <c r="P1254" s="3">
        <v>62</v>
      </c>
      <c r="Q1254" s="3" t="s">
        <v>6</v>
      </c>
      <c r="R1254" s="3">
        <v>26</v>
      </c>
      <c r="S1254" s="9">
        <v>2.83</v>
      </c>
      <c r="T1254" s="11">
        <v>2.83</v>
      </c>
      <c r="U1254" s="13">
        <v>4</v>
      </c>
    </row>
    <row r="1255" spans="1:21" x14ac:dyDescent="0.25">
      <c r="A1255" s="3" t="s">
        <v>44</v>
      </c>
      <c r="B1255" s="3" t="s">
        <v>106</v>
      </c>
      <c r="C1255" s="3" t="s">
        <v>19</v>
      </c>
      <c r="D1255" s="3">
        <v>4</v>
      </c>
      <c r="E1255" s="3">
        <v>0</v>
      </c>
      <c r="K1255" s="3">
        <v>1</v>
      </c>
      <c r="N1255" s="3">
        <v>62</v>
      </c>
      <c r="O1255" s="3" t="s">
        <v>21</v>
      </c>
      <c r="P1255" s="3">
        <v>62</v>
      </c>
      <c r="Q1255" s="3" t="s">
        <v>6</v>
      </c>
      <c r="R1255" s="3">
        <v>26</v>
      </c>
      <c r="S1255" s="9">
        <v>4.08</v>
      </c>
      <c r="T1255" s="11">
        <v>11.18</v>
      </c>
      <c r="U1255" s="13">
        <v>6.53</v>
      </c>
    </row>
    <row r="1256" spans="1:21" x14ac:dyDescent="0.25">
      <c r="A1256" s="3" t="s">
        <v>44</v>
      </c>
      <c r="B1256" s="3" t="s">
        <v>106</v>
      </c>
      <c r="C1256" s="3" t="s">
        <v>19</v>
      </c>
      <c r="D1256" s="3">
        <v>4</v>
      </c>
      <c r="E1256" s="3">
        <v>0</v>
      </c>
      <c r="K1256" s="3">
        <v>1</v>
      </c>
      <c r="N1256" s="3">
        <v>61</v>
      </c>
      <c r="O1256" s="3" t="s">
        <v>20</v>
      </c>
      <c r="P1256" s="3">
        <v>61</v>
      </c>
      <c r="Q1256" s="3" t="s">
        <v>6</v>
      </c>
      <c r="R1256" s="3">
        <v>26</v>
      </c>
      <c r="S1256" s="9">
        <v>1.66</v>
      </c>
      <c r="T1256" s="11">
        <v>5.2</v>
      </c>
      <c r="U1256" s="13">
        <v>2</v>
      </c>
    </row>
    <row r="1257" spans="1:21" x14ac:dyDescent="0.25">
      <c r="A1257" s="3" t="s">
        <v>44</v>
      </c>
      <c r="B1257" s="3" t="s">
        <v>106</v>
      </c>
      <c r="C1257" s="3" t="s">
        <v>16</v>
      </c>
      <c r="D1257" s="3">
        <v>3</v>
      </c>
      <c r="E1257" s="3">
        <v>0</v>
      </c>
      <c r="K1257" s="3">
        <v>1</v>
      </c>
      <c r="N1257" s="3">
        <v>61</v>
      </c>
      <c r="O1257" s="3" t="s">
        <v>20</v>
      </c>
      <c r="P1257" s="3">
        <v>61</v>
      </c>
      <c r="Q1257" s="3" t="s">
        <v>6</v>
      </c>
      <c r="R1257" s="3">
        <v>26</v>
      </c>
      <c r="S1257" s="9">
        <v>2.8299999999999996</v>
      </c>
      <c r="T1257" s="11">
        <v>5.2</v>
      </c>
      <c r="U1257" s="13">
        <v>1</v>
      </c>
    </row>
    <row r="1258" spans="1:21" x14ac:dyDescent="0.25">
      <c r="A1258" s="3" t="s">
        <v>44</v>
      </c>
      <c r="B1258" s="3" t="s">
        <v>106</v>
      </c>
      <c r="C1258" s="3" t="s">
        <v>16</v>
      </c>
      <c r="D1258" s="3">
        <v>3</v>
      </c>
      <c r="E1258" s="3">
        <v>0</v>
      </c>
      <c r="H1258" s="3">
        <v>0.65</v>
      </c>
      <c r="K1258" s="3">
        <v>0.35</v>
      </c>
      <c r="N1258" s="3">
        <v>48</v>
      </c>
      <c r="O1258" s="3" t="s">
        <v>37</v>
      </c>
      <c r="P1258" s="3">
        <v>48</v>
      </c>
      <c r="Q1258" s="3" t="s">
        <v>3</v>
      </c>
      <c r="R1258" s="3">
        <v>21</v>
      </c>
      <c r="S1258" s="9">
        <v>1.75</v>
      </c>
      <c r="T1258" s="11">
        <v>0</v>
      </c>
      <c r="U1258" s="13">
        <v>2</v>
      </c>
    </row>
    <row r="1259" spans="1:21" x14ac:dyDescent="0.25">
      <c r="A1259" s="3" t="s">
        <v>44</v>
      </c>
      <c r="B1259" s="3" t="s">
        <v>106</v>
      </c>
      <c r="C1259" s="3" t="s">
        <v>16</v>
      </c>
      <c r="D1259" s="3">
        <v>3</v>
      </c>
      <c r="E1259" s="3">
        <v>0</v>
      </c>
      <c r="H1259" s="3">
        <v>0.52</v>
      </c>
      <c r="K1259" s="3">
        <v>0.48</v>
      </c>
      <c r="N1259" s="3">
        <v>48</v>
      </c>
      <c r="O1259" s="3" t="s">
        <v>37</v>
      </c>
      <c r="P1259" s="3">
        <v>48</v>
      </c>
      <c r="Q1259" s="3" t="s">
        <v>3</v>
      </c>
      <c r="R1259" s="3">
        <v>21</v>
      </c>
      <c r="S1259" s="9">
        <v>4.47</v>
      </c>
      <c r="T1259" s="11">
        <v>8</v>
      </c>
      <c r="U1259" s="13">
        <v>3.5</v>
      </c>
    </row>
    <row r="1260" spans="1:21" x14ac:dyDescent="0.25">
      <c r="A1260" s="3" t="s">
        <v>44</v>
      </c>
      <c r="B1260" s="3" t="s">
        <v>106</v>
      </c>
      <c r="C1260" s="3" t="s">
        <v>18</v>
      </c>
      <c r="D1260" s="3">
        <v>2</v>
      </c>
      <c r="E1260" s="3">
        <v>0</v>
      </c>
      <c r="K1260" s="3">
        <v>1</v>
      </c>
      <c r="N1260" s="3">
        <v>61</v>
      </c>
      <c r="O1260" s="3" t="s">
        <v>20</v>
      </c>
      <c r="P1260" s="3">
        <v>61</v>
      </c>
      <c r="Q1260" s="3" t="s">
        <v>6</v>
      </c>
      <c r="R1260" s="3">
        <v>26</v>
      </c>
      <c r="S1260" s="9">
        <v>1</v>
      </c>
      <c r="T1260" s="11">
        <v>1</v>
      </c>
      <c r="U1260" s="13">
        <v>2</v>
      </c>
    </row>
    <row r="1261" spans="1:21" x14ac:dyDescent="0.25">
      <c r="A1261" s="3" t="s">
        <v>44</v>
      </c>
      <c r="B1261" s="3" t="s">
        <v>106</v>
      </c>
      <c r="C1261" s="3" t="s">
        <v>18</v>
      </c>
      <c r="D1261" s="3">
        <v>2</v>
      </c>
      <c r="E1261" s="3">
        <v>0</v>
      </c>
      <c r="H1261" s="3">
        <v>0.15</v>
      </c>
      <c r="K1261" s="3">
        <v>0.53</v>
      </c>
      <c r="N1261" s="3">
        <v>62</v>
      </c>
      <c r="O1261" s="3" t="s">
        <v>21</v>
      </c>
      <c r="P1261" s="3">
        <v>62</v>
      </c>
      <c r="Q1261" s="3" t="s">
        <v>6</v>
      </c>
      <c r="R1261" s="3">
        <v>26</v>
      </c>
      <c r="S1261" s="9">
        <v>4.8899999999999997</v>
      </c>
      <c r="T1261" s="11">
        <v>2.83</v>
      </c>
      <c r="U1261" s="13">
        <v>3.5</v>
      </c>
    </row>
    <row r="1262" spans="1:21" x14ac:dyDescent="0.25">
      <c r="A1262" s="3" t="s">
        <v>44</v>
      </c>
      <c r="B1262" s="3" t="s">
        <v>106</v>
      </c>
      <c r="C1262" s="3" t="s">
        <v>18</v>
      </c>
      <c r="D1262" s="3">
        <v>2</v>
      </c>
      <c r="E1262" s="3">
        <v>0</v>
      </c>
      <c r="H1262" s="3">
        <v>1</v>
      </c>
      <c r="N1262" s="3">
        <v>48</v>
      </c>
      <c r="O1262" s="3" t="s">
        <v>37</v>
      </c>
      <c r="P1262" s="3">
        <v>48</v>
      </c>
      <c r="Q1262" s="3" t="s">
        <v>3</v>
      </c>
      <c r="R1262" s="3">
        <v>21</v>
      </c>
      <c r="S1262" s="9">
        <v>0</v>
      </c>
      <c r="T1262" s="11">
        <v>0</v>
      </c>
      <c r="U1262" s="13">
        <v>0</v>
      </c>
    </row>
    <row r="1263" spans="1:21" x14ac:dyDescent="0.25">
      <c r="A1263" s="3" t="s">
        <v>44</v>
      </c>
      <c r="B1263" s="3" t="s">
        <v>106</v>
      </c>
      <c r="C1263" s="3" t="s">
        <v>18</v>
      </c>
      <c r="D1263" s="3">
        <v>2</v>
      </c>
      <c r="E1263" s="3">
        <v>0</v>
      </c>
      <c r="H1263" s="3">
        <v>0.11</v>
      </c>
      <c r="K1263" s="3">
        <v>0.57999999999999996</v>
      </c>
      <c r="N1263" s="3">
        <v>62</v>
      </c>
      <c r="O1263" s="3" t="s">
        <v>21</v>
      </c>
      <c r="P1263" s="3">
        <v>62</v>
      </c>
      <c r="Q1263" s="3" t="s">
        <v>6</v>
      </c>
      <c r="R1263" s="3">
        <v>26</v>
      </c>
      <c r="S1263" s="9">
        <v>5.05</v>
      </c>
      <c r="T1263" s="11">
        <v>5.2</v>
      </c>
      <c r="U1263" s="13">
        <v>4.5</v>
      </c>
    </row>
    <row r="1264" spans="1:21" x14ac:dyDescent="0.25">
      <c r="A1264" s="3" t="s">
        <v>44</v>
      </c>
      <c r="B1264" s="3" t="s">
        <v>106</v>
      </c>
      <c r="C1264" s="3" t="s">
        <v>18</v>
      </c>
      <c r="D1264" s="3">
        <v>2</v>
      </c>
      <c r="E1264" s="3">
        <v>0</v>
      </c>
      <c r="H1264" s="3">
        <v>1</v>
      </c>
      <c r="N1264" s="3">
        <v>48</v>
      </c>
      <c r="O1264" s="3" t="s">
        <v>37</v>
      </c>
      <c r="P1264" s="3">
        <v>48</v>
      </c>
      <c r="Q1264" s="3" t="s">
        <v>3</v>
      </c>
      <c r="R1264" s="3">
        <v>21</v>
      </c>
      <c r="S1264" s="9">
        <v>0.65</v>
      </c>
      <c r="T1264" s="11">
        <v>0</v>
      </c>
      <c r="U1264" s="13">
        <v>0</v>
      </c>
    </row>
    <row r="1265" spans="1:21" x14ac:dyDescent="0.25">
      <c r="A1265" s="3" t="s">
        <v>44</v>
      </c>
      <c r="B1265" s="3" t="s">
        <v>106</v>
      </c>
      <c r="C1265" s="3" t="s">
        <v>18</v>
      </c>
      <c r="D1265" s="3">
        <v>2</v>
      </c>
      <c r="E1265" s="3">
        <v>0</v>
      </c>
      <c r="K1265" s="3">
        <v>1</v>
      </c>
      <c r="N1265" s="3">
        <v>61</v>
      </c>
      <c r="O1265" s="3" t="s">
        <v>20</v>
      </c>
      <c r="P1265" s="3">
        <v>61</v>
      </c>
      <c r="Q1265" s="3" t="s">
        <v>6</v>
      </c>
      <c r="R1265" s="3">
        <v>26</v>
      </c>
      <c r="S1265" s="9">
        <v>4.84</v>
      </c>
      <c r="T1265" s="11">
        <v>2.83</v>
      </c>
      <c r="U1265" s="13">
        <v>0.5</v>
      </c>
    </row>
    <row r="1266" spans="1:21" x14ac:dyDescent="0.25">
      <c r="A1266" s="3" t="s">
        <v>44</v>
      </c>
      <c r="B1266" s="3" t="s">
        <v>106</v>
      </c>
      <c r="C1266" s="3" t="s">
        <v>18</v>
      </c>
      <c r="D1266" s="3">
        <v>2</v>
      </c>
      <c r="E1266" s="3">
        <v>0</v>
      </c>
      <c r="K1266" s="3">
        <v>1</v>
      </c>
      <c r="N1266" s="3">
        <v>61</v>
      </c>
      <c r="O1266" s="3" t="s">
        <v>20</v>
      </c>
      <c r="P1266" s="3">
        <v>61</v>
      </c>
      <c r="Q1266" s="3" t="s">
        <v>6</v>
      </c>
      <c r="R1266" s="3">
        <v>26</v>
      </c>
      <c r="S1266" s="9">
        <v>1</v>
      </c>
      <c r="T1266" s="11">
        <v>1</v>
      </c>
      <c r="U1266" s="13">
        <v>1.5</v>
      </c>
    </row>
    <row r="1267" spans="1:21" x14ac:dyDescent="0.25">
      <c r="A1267" s="3" t="s">
        <v>44</v>
      </c>
      <c r="B1267" s="3" t="s">
        <v>106</v>
      </c>
      <c r="C1267" s="3" t="s">
        <v>18</v>
      </c>
      <c r="D1267" s="3">
        <v>2</v>
      </c>
      <c r="E1267" s="3">
        <v>0</v>
      </c>
      <c r="K1267" s="3">
        <v>1</v>
      </c>
      <c r="N1267" s="3">
        <v>61</v>
      </c>
      <c r="O1267" s="3" t="s">
        <v>20</v>
      </c>
      <c r="P1267" s="3">
        <v>61</v>
      </c>
      <c r="Q1267" s="3" t="s">
        <v>6</v>
      </c>
      <c r="R1267" s="3">
        <v>26</v>
      </c>
      <c r="S1267" s="9">
        <v>8.25</v>
      </c>
      <c r="T1267" s="11">
        <v>11.18</v>
      </c>
      <c r="U1267" s="13">
        <v>3.66</v>
      </c>
    </row>
    <row r="1268" spans="1:21" x14ac:dyDescent="0.25">
      <c r="A1268" s="3" t="s">
        <v>44</v>
      </c>
      <c r="B1268" s="3" t="s">
        <v>106</v>
      </c>
      <c r="C1268" s="3" t="s">
        <v>24</v>
      </c>
      <c r="D1268" s="3">
        <v>1</v>
      </c>
      <c r="E1268" s="3">
        <v>0</v>
      </c>
      <c r="K1268" s="3">
        <v>1</v>
      </c>
      <c r="N1268" s="3">
        <v>62</v>
      </c>
      <c r="O1268" s="3" t="s">
        <v>21</v>
      </c>
      <c r="P1268" s="3">
        <v>62</v>
      </c>
      <c r="Q1268" s="3" t="s">
        <v>6</v>
      </c>
      <c r="R1268" s="3">
        <v>26</v>
      </c>
      <c r="S1268" s="9">
        <v>1</v>
      </c>
      <c r="T1268" s="11">
        <v>1</v>
      </c>
      <c r="U1268" s="13">
        <v>1.33</v>
      </c>
    </row>
    <row r="1269" spans="1:21" x14ac:dyDescent="0.25">
      <c r="A1269" s="3" t="s">
        <v>44</v>
      </c>
      <c r="B1269" s="3" t="s">
        <v>106</v>
      </c>
      <c r="C1269" s="3" t="s">
        <v>19</v>
      </c>
      <c r="D1269" s="3">
        <v>4</v>
      </c>
      <c r="E1269" s="3">
        <v>0</v>
      </c>
      <c r="J1269" s="3">
        <v>1</v>
      </c>
      <c r="N1269" s="3">
        <v>55</v>
      </c>
      <c r="O1269" s="3" t="s">
        <v>23</v>
      </c>
      <c r="P1269" s="3">
        <v>55</v>
      </c>
      <c r="Q1269" s="3" t="s">
        <v>5</v>
      </c>
      <c r="R1269" s="3">
        <v>25</v>
      </c>
      <c r="S1269" s="9">
        <v>4.8099999999999996</v>
      </c>
      <c r="T1269" s="11">
        <v>11.18</v>
      </c>
      <c r="U1269" s="13">
        <v>1.5</v>
      </c>
    </row>
    <row r="1270" spans="1:21" x14ac:dyDescent="0.25">
      <c r="A1270" s="3" t="s">
        <v>44</v>
      </c>
      <c r="B1270" s="3" t="s">
        <v>106</v>
      </c>
      <c r="C1270" s="3" t="s">
        <v>19</v>
      </c>
      <c r="D1270" s="3">
        <v>4</v>
      </c>
      <c r="E1270" s="3">
        <v>0</v>
      </c>
      <c r="J1270" s="3">
        <v>1</v>
      </c>
      <c r="N1270" s="3">
        <v>58</v>
      </c>
      <c r="O1270" s="3" t="s">
        <v>31</v>
      </c>
      <c r="P1270" s="3">
        <v>58</v>
      </c>
      <c r="Q1270" s="3" t="s">
        <v>5</v>
      </c>
      <c r="R1270" s="3">
        <v>25</v>
      </c>
      <c r="S1270" s="9">
        <v>2.27</v>
      </c>
      <c r="T1270" s="11">
        <v>5.2</v>
      </c>
      <c r="U1270" s="13">
        <v>1.6600000000000001</v>
      </c>
    </row>
    <row r="1271" spans="1:21" x14ac:dyDescent="0.25">
      <c r="A1271" s="3" t="s">
        <v>44</v>
      </c>
      <c r="B1271" s="3" t="s">
        <v>106</v>
      </c>
      <c r="C1271" s="3" t="s">
        <v>19</v>
      </c>
      <c r="D1271" s="3">
        <v>4</v>
      </c>
      <c r="E1271" s="3">
        <v>0</v>
      </c>
      <c r="J1271" s="3">
        <v>0.92</v>
      </c>
      <c r="N1271" s="3">
        <v>58</v>
      </c>
      <c r="O1271" s="3" t="s">
        <v>31</v>
      </c>
      <c r="P1271" s="3">
        <v>58</v>
      </c>
      <c r="Q1271" s="3" t="s">
        <v>5</v>
      </c>
      <c r="R1271" s="3">
        <v>25</v>
      </c>
      <c r="S1271" s="9">
        <v>22.44</v>
      </c>
      <c r="T1271" s="11">
        <v>11.18</v>
      </c>
      <c r="U1271" s="13">
        <v>4.82</v>
      </c>
    </row>
    <row r="1272" spans="1:21" x14ac:dyDescent="0.25">
      <c r="A1272" s="3" t="s">
        <v>44</v>
      </c>
      <c r="B1272" s="3" t="s">
        <v>106</v>
      </c>
      <c r="C1272" s="3" t="s">
        <v>16</v>
      </c>
      <c r="D1272" s="3">
        <v>3</v>
      </c>
      <c r="E1272" s="3">
        <v>0</v>
      </c>
      <c r="J1272" s="3">
        <v>0.7</v>
      </c>
      <c r="N1272" s="3">
        <v>55</v>
      </c>
      <c r="O1272" s="3" t="s">
        <v>23</v>
      </c>
      <c r="P1272" s="3">
        <v>55</v>
      </c>
      <c r="Q1272" s="3" t="s">
        <v>5</v>
      </c>
      <c r="R1272" s="3">
        <v>25</v>
      </c>
      <c r="S1272" s="9">
        <v>2.72</v>
      </c>
      <c r="T1272" s="11">
        <v>2.83</v>
      </c>
      <c r="U1272" s="13">
        <v>5.66</v>
      </c>
    </row>
    <row r="1273" spans="1:21" x14ac:dyDescent="0.25">
      <c r="A1273" s="3" t="s">
        <v>44</v>
      </c>
      <c r="B1273" s="3" t="s">
        <v>106</v>
      </c>
      <c r="C1273" s="3" t="s">
        <v>16</v>
      </c>
      <c r="D1273" s="3">
        <v>3</v>
      </c>
      <c r="E1273" s="3">
        <v>0</v>
      </c>
      <c r="J1273" s="3">
        <v>1</v>
      </c>
      <c r="N1273" s="3">
        <v>55</v>
      </c>
      <c r="O1273" s="3" t="s">
        <v>23</v>
      </c>
      <c r="P1273" s="3">
        <v>55</v>
      </c>
      <c r="Q1273" s="3" t="s">
        <v>5</v>
      </c>
      <c r="R1273" s="3">
        <v>25</v>
      </c>
      <c r="S1273" s="9">
        <v>2.8</v>
      </c>
      <c r="T1273" s="11">
        <v>1</v>
      </c>
      <c r="U1273" s="13">
        <v>0</v>
      </c>
    </row>
    <row r="1274" spans="1:21" x14ac:dyDescent="0.25">
      <c r="A1274" s="3" t="s">
        <v>44</v>
      </c>
      <c r="B1274" s="3" t="s">
        <v>106</v>
      </c>
      <c r="C1274" s="3" t="s">
        <v>16</v>
      </c>
      <c r="D1274" s="3">
        <v>3</v>
      </c>
      <c r="E1274" s="3">
        <v>0</v>
      </c>
      <c r="J1274" s="3">
        <v>1</v>
      </c>
      <c r="N1274" s="3">
        <v>57</v>
      </c>
      <c r="O1274" s="3" t="s">
        <v>30</v>
      </c>
      <c r="P1274" s="3">
        <v>57</v>
      </c>
      <c r="Q1274" s="3" t="s">
        <v>5</v>
      </c>
      <c r="R1274" s="3">
        <v>25</v>
      </c>
      <c r="S1274" s="9">
        <v>4.0999999999999996</v>
      </c>
      <c r="T1274" s="11">
        <v>0</v>
      </c>
      <c r="U1274" s="13">
        <v>0</v>
      </c>
    </row>
    <row r="1275" spans="1:21" x14ac:dyDescent="0.25">
      <c r="A1275" s="3" t="s">
        <v>44</v>
      </c>
      <c r="B1275" s="3" t="s">
        <v>106</v>
      </c>
      <c r="C1275" s="3" t="s">
        <v>16</v>
      </c>
      <c r="D1275" s="3">
        <v>3</v>
      </c>
      <c r="E1275" s="3">
        <v>0</v>
      </c>
      <c r="J1275" s="3">
        <v>1</v>
      </c>
      <c r="N1275" s="3">
        <v>55</v>
      </c>
      <c r="O1275" s="3" t="s">
        <v>23</v>
      </c>
      <c r="P1275" s="3">
        <v>55</v>
      </c>
      <c r="Q1275" s="3" t="s">
        <v>5</v>
      </c>
      <c r="R1275" s="3">
        <v>25</v>
      </c>
      <c r="S1275" s="9">
        <v>8.32</v>
      </c>
      <c r="T1275" s="11">
        <v>2.83</v>
      </c>
      <c r="U1275" s="13">
        <v>0</v>
      </c>
    </row>
    <row r="1276" spans="1:21" x14ac:dyDescent="0.25">
      <c r="A1276" s="3" t="s">
        <v>44</v>
      </c>
      <c r="B1276" s="3" t="s">
        <v>106</v>
      </c>
      <c r="C1276" s="3" t="s">
        <v>16</v>
      </c>
      <c r="D1276" s="3">
        <v>3</v>
      </c>
      <c r="E1276" s="3">
        <v>0</v>
      </c>
      <c r="J1276" s="3">
        <v>0.79</v>
      </c>
      <c r="N1276" s="3">
        <v>56</v>
      </c>
      <c r="O1276" s="3" t="s">
        <v>22</v>
      </c>
      <c r="P1276" s="3">
        <v>56</v>
      </c>
      <c r="Q1276" s="3" t="s">
        <v>5</v>
      </c>
      <c r="R1276" s="3">
        <v>25</v>
      </c>
      <c r="S1276" s="9">
        <v>3.86</v>
      </c>
      <c r="T1276" s="11">
        <v>0</v>
      </c>
      <c r="U1276" s="13">
        <v>0</v>
      </c>
    </row>
    <row r="1277" spans="1:21" x14ac:dyDescent="0.25">
      <c r="A1277" s="3" t="s">
        <v>44</v>
      </c>
      <c r="B1277" s="3" t="s">
        <v>106</v>
      </c>
      <c r="C1277" s="3" t="s">
        <v>16</v>
      </c>
      <c r="D1277" s="3">
        <v>3</v>
      </c>
      <c r="E1277" s="3">
        <v>0</v>
      </c>
      <c r="J1277" s="3">
        <v>1</v>
      </c>
      <c r="N1277" s="3">
        <v>56</v>
      </c>
      <c r="O1277" s="3" t="s">
        <v>22</v>
      </c>
      <c r="P1277" s="3">
        <v>56</v>
      </c>
      <c r="Q1277" s="3" t="s">
        <v>5</v>
      </c>
      <c r="R1277" s="3">
        <v>25</v>
      </c>
      <c r="S1277" s="9">
        <v>10.56</v>
      </c>
      <c r="T1277" s="11">
        <v>8</v>
      </c>
      <c r="U1277" s="13">
        <v>3</v>
      </c>
    </row>
    <row r="1278" spans="1:21" x14ac:dyDescent="0.25">
      <c r="A1278" s="3" t="s">
        <v>44</v>
      </c>
      <c r="B1278" s="3" t="s">
        <v>106</v>
      </c>
      <c r="C1278" s="3" t="s">
        <v>16</v>
      </c>
      <c r="D1278" s="3">
        <v>3</v>
      </c>
      <c r="E1278" s="3">
        <v>0</v>
      </c>
      <c r="J1278" s="3">
        <v>1</v>
      </c>
      <c r="N1278" s="3">
        <v>58</v>
      </c>
      <c r="O1278" s="3" t="s">
        <v>31</v>
      </c>
      <c r="P1278" s="3">
        <v>58</v>
      </c>
      <c r="Q1278" s="3" t="s">
        <v>5</v>
      </c>
      <c r="R1278" s="3">
        <v>25</v>
      </c>
      <c r="S1278" s="9">
        <v>8.2200000000000006</v>
      </c>
      <c r="T1278" s="11">
        <v>8</v>
      </c>
      <c r="U1278" s="13">
        <v>5</v>
      </c>
    </row>
    <row r="1279" spans="1:21" x14ac:dyDescent="0.25">
      <c r="A1279" s="3" t="s">
        <v>44</v>
      </c>
      <c r="B1279" s="3" t="s">
        <v>106</v>
      </c>
      <c r="C1279" s="3" t="s">
        <v>16</v>
      </c>
      <c r="D1279" s="3">
        <v>3</v>
      </c>
      <c r="E1279" s="3">
        <v>0</v>
      </c>
      <c r="J1279" s="3">
        <v>1</v>
      </c>
      <c r="N1279" s="3">
        <v>57</v>
      </c>
      <c r="O1279" s="3" t="s">
        <v>30</v>
      </c>
      <c r="P1279" s="3">
        <v>57</v>
      </c>
      <c r="Q1279" s="3" t="s">
        <v>5</v>
      </c>
      <c r="R1279" s="3">
        <v>25</v>
      </c>
      <c r="S1279" s="9">
        <v>14.3</v>
      </c>
      <c r="T1279" s="11">
        <v>8</v>
      </c>
      <c r="U1279" s="13">
        <v>2.8</v>
      </c>
    </row>
    <row r="1280" spans="1:21" x14ac:dyDescent="0.25">
      <c r="A1280" s="3" t="s">
        <v>44</v>
      </c>
      <c r="B1280" s="3" t="s">
        <v>106</v>
      </c>
      <c r="C1280" s="3" t="s">
        <v>16</v>
      </c>
      <c r="D1280" s="3">
        <v>3</v>
      </c>
      <c r="E1280" s="3">
        <v>0</v>
      </c>
      <c r="J1280" s="3">
        <v>1</v>
      </c>
      <c r="N1280" s="3">
        <v>55</v>
      </c>
      <c r="O1280" s="3" t="s">
        <v>23</v>
      </c>
      <c r="P1280" s="3">
        <v>55</v>
      </c>
      <c r="Q1280" s="3" t="s">
        <v>5</v>
      </c>
      <c r="R1280" s="3">
        <v>25</v>
      </c>
      <c r="S1280" s="9">
        <v>4.24</v>
      </c>
      <c r="T1280" s="11">
        <v>2.83</v>
      </c>
      <c r="U1280" s="13">
        <v>0</v>
      </c>
    </row>
    <row r="1281" spans="1:21" x14ac:dyDescent="0.25">
      <c r="A1281" s="3" t="s">
        <v>44</v>
      </c>
      <c r="B1281" s="3" t="s">
        <v>106</v>
      </c>
      <c r="C1281" s="3" t="s">
        <v>16</v>
      </c>
      <c r="D1281" s="3">
        <v>3</v>
      </c>
      <c r="E1281" s="3">
        <v>0</v>
      </c>
      <c r="J1281" s="3">
        <v>1</v>
      </c>
      <c r="N1281" s="3">
        <v>57</v>
      </c>
      <c r="O1281" s="3" t="s">
        <v>30</v>
      </c>
      <c r="P1281" s="3">
        <v>57</v>
      </c>
      <c r="Q1281" s="3" t="s">
        <v>5</v>
      </c>
      <c r="R1281" s="3">
        <v>25</v>
      </c>
      <c r="S1281" s="9">
        <v>2.82</v>
      </c>
      <c r="T1281" s="11">
        <v>8</v>
      </c>
      <c r="U1281" s="13">
        <v>0</v>
      </c>
    </row>
    <row r="1282" spans="1:21" x14ac:dyDescent="0.25">
      <c r="A1282" s="3" t="s">
        <v>44</v>
      </c>
      <c r="B1282" s="3" t="s">
        <v>106</v>
      </c>
      <c r="C1282" s="3" t="s">
        <v>16</v>
      </c>
      <c r="D1282" s="3">
        <v>3</v>
      </c>
      <c r="E1282" s="3">
        <v>0</v>
      </c>
      <c r="J1282" s="3">
        <v>0.86</v>
      </c>
      <c r="N1282" s="3">
        <v>58</v>
      </c>
      <c r="O1282" s="3" t="s">
        <v>31</v>
      </c>
      <c r="P1282" s="3">
        <v>58</v>
      </c>
      <c r="Q1282" s="3" t="s">
        <v>5</v>
      </c>
      <c r="R1282" s="3">
        <v>25</v>
      </c>
      <c r="S1282" s="9">
        <v>1.98</v>
      </c>
      <c r="T1282" s="11">
        <v>1</v>
      </c>
      <c r="U1282" s="13">
        <v>1</v>
      </c>
    </row>
    <row r="1283" spans="1:21" x14ac:dyDescent="0.25">
      <c r="A1283" s="3" t="s">
        <v>44</v>
      </c>
      <c r="B1283" s="3" t="s">
        <v>106</v>
      </c>
      <c r="C1283" s="3" t="s">
        <v>16</v>
      </c>
      <c r="D1283" s="3">
        <v>3</v>
      </c>
      <c r="E1283" s="3">
        <v>0</v>
      </c>
      <c r="J1283" s="3">
        <v>0.86</v>
      </c>
      <c r="N1283" s="3">
        <v>56</v>
      </c>
      <c r="O1283" s="3" t="s">
        <v>22</v>
      </c>
      <c r="P1283" s="3">
        <v>56</v>
      </c>
      <c r="Q1283" s="3" t="s">
        <v>5</v>
      </c>
      <c r="R1283" s="3">
        <v>25</v>
      </c>
      <c r="S1283" s="9">
        <v>2.42</v>
      </c>
      <c r="T1283" s="11">
        <v>2.83</v>
      </c>
      <c r="U1283" s="13">
        <v>2.83</v>
      </c>
    </row>
    <row r="1284" spans="1:21" x14ac:dyDescent="0.25">
      <c r="A1284" s="3" t="s">
        <v>44</v>
      </c>
      <c r="B1284" s="3" t="s">
        <v>106</v>
      </c>
      <c r="C1284" s="3" t="s">
        <v>16</v>
      </c>
      <c r="D1284" s="3">
        <v>3</v>
      </c>
      <c r="E1284" s="3">
        <v>0</v>
      </c>
      <c r="J1284" s="3">
        <v>1</v>
      </c>
      <c r="N1284" s="3">
        <v>56</v>
      </c>
      <c r="O1284" s="3" t="s">
        <v>22</v>
      </c>
      <c r="P1284" s="3">
        <v>56</v>
      </c>
      <c r="Q1284" s="3" t="s">
        <v>5</v>
      </c>
      <c r="R1284" s="3">
        <v>25</v>
      </c>
      <c r="S1284" s="9">
        <v>9.3800000000000008</v>
      </c>
      <c r="T1284" s="11">
        <v>2.83</v>
      </c>
      <c r="U1284" s="13">
        <v>4</v>
      </c>
    </row>
    <row r="1285" spans="1:21" x14ac:dyDescent="0.25">
      <c r="A1285" s="3" t="s">
        <v>44</v>
      </c>
      <c r="B1285" s="3" t="s">
        <v>106</v>
      </c>
      <c r="C1285" s="3" t="s">
        <v>18</v>
      </c>
      <c r="D1285" s="3">
        <v>2</v>
      </c>
      <c r="E1285" s="3">
        <v>0</v>
      </c>
      <c r="J1285" s="3">
        <v>1</v>
      </c>
      <c r="N1285" s="3">
        <v>57</v>
      </c>
      <c r="O1285" s="3" t="s">
        <v>30</v>
      </c>
      <c r="P1285" s="3">
        <v>57</v>
      </c>
      <c r="Q1285" s="3" t="s">
        <v>5</v>
      </c>
      <c r="R1285" s="3">
        <v>25</v>
      </c>
      <c r="S1285" s="9">
        <v>3.48</v>
      </c>
      <c r="T1285" s="11">
        <v>1</v>
      </c>
      <c r="U1285" s="13">
        <v>0</v>
      </c>
    </row>
    <row r="1286" spans="1:21" x14ac:dyDescent="0.25">
      <c r="A1286" s="3" t="s">
        <v>44</v>
      </c>
      <c r="B1286" s="3" t="s">
        <v>106</v>
      </c>
      <c r="C1286" s="3" t="s">
        <v>18</v>
      </c>
      <c r="D1286" s="3">
        <v>2</v>
      </c>
      <c r="E1286" s="3">
        <v>0</v>
      </c>
      <c r="J1286" s="3">
        <v>0.73</v>
      </c>
      <c r="N1286" s="3">
        <v>57</v>
      </c>
      <c r="O1286" s="3" t="s">
        <v>30</v>
      </c>
      <c r="P1286" s="3">
        <v>57</v>
      </c>
      <c r="Q1286" s="3" t="s">
        <v>5</v>
      </c>
      <c r="R1286" s="3">
        <v>25</v>
      </c>
      <c r="S1286" s="9">
        <v>5.5299999999999994</v>
      </c>
      <c r="T1286" s="11">
        <v>2.83</v>
      </c>
      <c r="U1286" s="13">
        <v>2</v>
      </c>
    </row>
    <row r="1287" spans="1:21" x14ac:dyDescent="0.25">
      <c r="A1287" s="3" t="s">
        <v>44</v>
      </c>
      <c r="B1287" s="3" t="s">
        <v>106</v>
      </c>
      <c r="C1287" s="3" t="s">
        <v>18</v>
      </c>
      <c r="D1287" s="3">
        <v>2</v>
      </c>
      <c r="E1287" s="3">
        <v>0</v>
      </c>
      <c r="J1287" s="3">
        <v>0.8</v>
      </c>
      <c r="N1287" s="3">
        <v>55</v>
      </c>
      <c r="O1287" s="3" t="s">
        <v>23</v>
      </c>
      <c r="P1287" s="3">
        <v>55</v>
      </c>
      <c r="Q1287" s="3" t="s">
        <v>5</v>
      </c>
      <c r="R1287" s="3">
        <v>25</v>
      </c>
      <c r="S1287" s="9">
        <v>4.75</v>
      </c>
      <c r="T1287" s="11">
        <v>5.2</v>
      </c>
      <c r="U1287" s="13">
        <v>0</v>
      </c>
    </row>
    <row r="1288" spans="1:21" x14ac:dyDescent="0.25">
      <c r="A1288" s="3" t="s">
        <v>44</v>
      </c>
      <c r="B1288" s="3" t="s">
        <v>106</v>
      </c>
      <c r="C1288" s="3" t="s">
        <v>18</v>
      </c>
      <c r="D1288" s="3">
        <v>2</v>
      </c>
      <c r="E1288" s="3">
        <v>0</v>
      </c>
      <c r="J1288" s="3">
        <v>1</v>
      </c>
      <c r="N1288" s="3">
        <v>58</v>
      </c>
      <c r="O1288" s="3" t="s">
        <v>31</v>
      </c>
      <c r="P1288" s="3">
        <v>58</v>
      </c>
      <c r="Q1288" s="3" t="s">
        <v>5</v>
      </c>
      <c r="R1288" s="3">
        <v>25</v>
      </c>
      <c r="S1288" s="9">
        <v>2.0299999999999998</v>
      </c>
      <c r="T1288" s="11">
        <v>2.83</v>
      </c>
      <c r="U1288" s="13">
        <v>3.16</v>
      </c>
    </row>
    <row r="1289" spans="1:21" x14ac:dyDescent="0.25">
      <c r="A1289" s="3" t="s">
        <v>44</v>
      </c>
      <c r="B1289" s="3" t="s">
        <v>106</v>
      </c>
      <c r="C1289" s="3" t="s">
        <v>18</v>
      </c>
      <c r="D1289" s="3">
        <v>2</v>
      </c>
      <c r="E1289" s="3">
        <v>0</v>
      </c>
      <c r="J1289" s="3">
        <v>1</v>
      </c>
      <c r="N1289" s="3">
        <v>59</v>
      </c>
      <c r="O1289" s="3" t="s">
        <v>29</v>
      </c>
      <c r="P1289" s="3">
        <v>59</v>
      </c>
      <c r="Q1289" s="3" t="s">
        <v>5</v>
      </c>
      <c r="R1289" s="3">
        <v>25</v>
      </c>
      <c r="S1289" s="9">
        <v>3.23</v>
      </c>
      <c r="T1289" s="11">
        <v>1</v>
      </c>
      <c r="U1289" s="13">
        <v>4</v>
      </c>
    </row>
    <row r="1290" spans="1:21" x14ac:dyDescent="0.25">
      <c r="A1290" s="3" t="s">
        <v>44</v>
      </c>
      <c r="B1290" s="3" t="s">
        <v>106</v>
      </c>
      <c r="C1290" s="3" t="s">
        <v>18</v>
      </c>
      <c r="D1290" s="3">
        <v>2</v>
      </c>
      <c r="E1290" s="3">
        <v>0</v>
      </c>
      <c r="J1290" s="3">
        <v>0.83</v>
      </c>
      <c r="N1290" s="3">
        <v>58</v>
      </c>
      <c r="O1290" s="3" t="s">
        <v>31</v>
      </c>
      <c r="P1290" s="3">
        <v>58</v>
      </c>
      <c r="Q1290" s="3" t="s">
        <v>5</v>
      </c>
      <c r="R1290" s="3">
        <v>25</v>
      </c>
      <c r="S1290" s="9">
        <v>2.25</v>
      </c>
      <c r="T1290" s="11">
        <v>1</v>
      </c>
      <c r="U1290" s="13">
        <v>0</v>
      </c>
    </row>
    <row r="1291" spans="1:21" x14ac:dyDescent="0.25">
      <c r="A1291" s="3" t="s">
        <v>44</v>
      </c>
      <c r="B1291" s="3" t="s">
        <v>106</v>
      </c>
      <c r="C1291" s="3" t="s">
        <v>18</v>
      </c>
      <c r="D1291" s="3">
        <v>2</v>
      </c>
      <c r="E1291" s="3">
        <v>0</v>
      </c>
      <c r="J1291" s="3">
        <v>0.9</v>
      </c>
      <c r="N1291" s="3">
        <v>55</v>
      </c>
      <c r="O1291" s="3" t="s">
        <v>23</v>
      </c>
      <c r="P1291" s="3">
        <v>55</v>
      </c>
      <c r="Q1291" s="3" t="s">
        <v>5</v>
      </c>
      <c r="R1291" s="3">
        <v>25</v>
      </c>
      <c r="S1291" s="9">
        <v>2.15</v>
      </c>
      <c r="T1291" s="11">
        <v>1</v>
      </c>
      <c r="U1291" s="13">
        <v>4</v>
      </c>
    </row>
    <row r="1292" spans="1:21" x14ac:dyDescent="0.25">
      <c r="A1292" s="3" t="s">
        <v>44</v>
      </c>
      <c r="B1292" s="3" t="s">
        <v>106</v>
      </c>
      <c r="C1292" s="3" t="s">
        <v>18</v>
      </c>
      <c r="D1292" s="3">
        <v>2</v>
      </c>
      <c r="E1292" s="3">
        <v>0</v>
      </c>
      <c r="J1292" s="3">
        <v>1</v>
      </c>
      <c r="N1292" s="3">
        <v>56</v>
      </c>
      <c r="O1292" s="3" t="s">
        <v>22</v>
      </c>
      <c r="P1292" s="3">
        <v>56</v>
      </c>
      <c r="Q1292" s="3" t="s">
        <v>5</v>
      </c>
      <c r="R1292" s="3">
        <v>25</v>
      </c>
      <c r="S1292" s="9">
        <v>6.2299999999999995</v>
      </c>
      <c r="T1292" s="11">
        <v>11.18</v>
      </c>
      <c r="U1292" s="13">
        <v>3</v>
      </c>
    </row>
    <row r="1293" spans="1:21" x14ac:dyDescent="0.25">
      <c r="A1293" s="3" t="s">
        <v>44</v>
      </c>
      <c r="B1293" s="3" t="s">
        <v>106</v>
      </c>
      <c r="C1293" s="3" t="s">
        <v>18</v>
      </c>
      <c r="D1293" s="3">
        <v>2</v>
      </c>
      <c r="E1293" s="3">
        <v>0</v>
      </c>
      <c r="J1293" s="3">
        <v>0.87</v>
      </c>
      <c r="N1293" s="3">
        <v>58</v>
      </c>
      <c r="O1293" s="3" t="s">
        <v>31</v>
      </c>
      <c r="P1293" s="3">
        <v>58</v>
      </c>
      <c r="Q1293" s="3" t="s">
        <v>5</v>
      </c>
      <c r="R1293" s="3">
        <v>25</v>
      </c>
      <c r="S1293" s="9">
        <v>2.4299999999999997</v>
      </c>
      <c r="T1293" s="11">
        <v>2.83</v>
      </c>
      <c r="U1293" s="13">
        <v>0</v>
      </c>
    </row>
    <row r="1294" spans="1:21" x14ac:dyDescent="0.25">
      <c r="A1294" s="3" t="s">
        <v>44</v>
      </c>
      <c r="B1294" s="3" t="s">
        <v>106</v>
      </c>
      <c r="C1294" s="3" t="s">
        <v>18</v>
      </c>
      <c r="D1294" s="3">
        <v>2</v>
      </c>
      <c r="E1294" s="3">
        <v>0</v>
      </c>
      <c r="J1294" s="3">
        <v>0.96</v>
      </c>
      <c r="N1294" s="3">
        <v>59</v>
      </c>
      <c r="O1294" s="3" t="s">
        <v>29</v>
      </c>
      <c r="P1294" s="3">
        <v>59</v>
      </c>
      <c r="Q1294" s="3" t="s">
        <v>5</v>
      </c>
      <c r="R1294" s="3">
        <v>25</v>
      </c>
      <c r="S1294" s="9">
        <v>1</v>
      </c>
      <c r="T1294" s="11">
        <v>1</v>
      </c>
      <c r="U1294" s="13">
        <v>0</v>
      </c>
    </row>
    <row r="1295" spans="1:21" x14ac:dyDescent="0.25">
      <c r="A1295" s="3" t="s">
        <v>44</v>
      </c>
      <c r="B1295" s="3" t="s">
        <v>106</v>
      </c>
      <c r="C1295" s="3" t="s">
        <v>18</v>
      </c>
      <c r="D1295" s="3">
        <v>2</v>
      </c>
      <c r="E1295" s="3">
        <v>0</v>
      </c>
      <c r="J1295" s="3">
        <v>1</v>
      </c>
      <c r="N1295" s="3">
        <v>57</v>
      </c>
      <c r="O1295" s="3" t="s">
        <v>30</v>
      </c>
      <c r="P1295" s="3">
        <v>57</v>
      </c>
      <c r="Q1295" s="3" t="s">
        <v>5</v>
      </c>
      <c r="R1295" s="3">
        <v>25</v>
      </c>
      <c r="S1295" s="9">
        <v>1.5</v>
      </c>
      <c r="T1295" s="11">
        <v>0</v>
      </c>
      <c r="U1295" s="13">
        <v>0</v>
      </c>
    </row>
    <row r="1296" spans="1:21" x14ac:dyDescent="0.25">
      <c r="A1296" s="3" t="s">
        <v>44</v>
      </c>
      <c r="B1296" s="3" t="s">
        <v>106</v>
      </c>
      <c r="C1296" s="3" t="s">
        <v>18</v>
      </c>
      <c r="D1296" s="3">
        <v>2</v>
      </c>
      <c r="E1296" s="3">
        <v>0</v>
      </c>
      <c r="J1296" s="3">
        <v>1</v>
      </c>
      <c r="N1296" s="3">
        <v>57</v>
      </c>
      <c r="O1296" s="3" t="s">
        <v>30</v>
      </c>
      <c r="P1296" s="3">
        <v>57</v>
      </c>
      <c r="Q1296" s="3" t="s">
        <v>5</v>
      </c>
      <c r="R1296" s="3">
        <v>25</v>
      </c>
      <c r="S1296" s="9">
        <v>1</v>
      </c>
      <c r="T1296" s="11">
        <v>0</v>
      </c>
      <c r="U1296" s="13">
        <v>2</v>
      </c>
    </row>
    <row r="1297" spans="1:21" x14ac:dyDescent="0.25">
      <c r="A1297" s="3" t="s">
        <v>44</v>
      </c>
      <c r="B1297" s="3" t="s">
        <v>106</v>
      </c>
      <c r="C1297" s="3" t="s">
        <v>18</v>
      </c>
      <c r="D1297" s="3">
        <v>2</v>
      </c>
      <c r="E1297" s="3">
        <v>0</v>
      </c>
      <c r="J1297" s="3">
        <v>0.93</v>
      </c>
      <c r="N1297" s="3">
        <v>59</v>
      </c>
      <c r="O1297" s="3" t="s">
        <v>29</v>
      </c>
      <c r="P1297" s="3">
        <v>59</v>
      </c>
      <c r="Q1297" s="3" t="s">
        <v>5</v>
      </c>
      <c r="R1297" s="3">
        <v>25</v>
      </c>
      <c r="S1297" s="9">
        <v>3.9</v>
      </c>
      <c r="T1297" s="11">
        <v>0</v>
      </c>
      <c r="U1297" s="13">
        <v>0</v>
      </c>
    </row>
    <row r="1298" spans="1:21" x14ac:dyDescent="0.25">
      <c r="A1298" s="3" t="s">
        <v>44</v>
      </c>
      <c r="B1298" s="3" t="s">
        <v>106</v>
      </c>
      <c r="C1298" s="3" t="s">
        <v>24</v>
      </c>
      <c r="D1298" s="3">
        <v>1</v>
      </c>
      <c r="E1298" s="3">
        <v>0</v>
      </c>
      <c r="J1298" s="3">
        <v>0.94</v>
      </c>
      <c r="N1298" s="3">
        <v>55</v>
      </c>
      <c r="O1298" s="3" t="s">
        <v>23</v>
      </c>
      <c r="P1298" s="3">
        <v>55</v>
      </c>
      <c r="Q1298" s="3" t="s">
        <v>5</v>
      </c>
      <c r="R1298" s="3">
        <v>25</v>
      </c>
      <c r="S1298" s="9">
        <v>12.72</v>
      </c>
      <c r="T1298" s="11">
        <v>1</v>
      </c>
      <c r="U1298" s="13">
        <v>2.84</v>
      </c>
    </row>
    <row r="1299" spans="1:21" x14ac:dyDescent="0.25">
      <c r="A1299" s="3" t="s">
        <v>44</v>
      </c>
      <c r="B1299" s="3" t="s">
        <v>106</v>
      </c>
      <c r="C1299" s="3" t="s">
        <v>24</v>
      </c>
      <c r="D1299" s="3">
        <v>1</v>
      </c>
      <c r="E1299" s="3">
        <v>0</v>
      </c>
      <c r="J1299" s="3">
        <v>1</v>
      </c>
      <c r="N1299" s="3">
        <v>58</v>
      </c>
      <c r="O1299" s="3" t="s">
        <v>31</v>
      </c>
      <c r="P1299" s="3">
        <v>58</v>
      </c>
      <c r="Q1299" s="3" t="s">
        <v>5</v>
      </c>
      <c r="R1299" s="3">
        <v>25</v>
      </c>
      <c r="S1299" s="9">
        <v>0.96</v>
      </c>
      <c r="T1299" s="11">
        <v>0</v>
      </c>
      <c r="U1299" s="13">
        <v>2.5099999999999998</v>
      </c>
    </row>
    <row r="1300" spans="1:21" x14ac:dyDescent="0.25">
      <c r="A1300" s="3" t="s">
        <v>44</v>
      </c>
      <c r="B1300" s="3" t="s">
        <v>106</v>
      </c>
      <c r="C1300" s="3" t="s">
        <v>24</v>
      </c>
      <c r="D1300" s="3">
        <v>1</v>
      </c>
      <c r="E1300" s="3">
        <v>0</v>
      </c>
      <c r="J1300" s="3">
        <v>1</v>
      </c>
      <c r="N1300" s="3">
        <v>58</v>
      </c>
      <c r="O1300" s="3" t="s">
        <v>31</v>
      </c>
      <c r="P1300" s="3">
        <v>58</v>
      </c>
      <c r="Q1300" s="3" t="s">
        <v>5</v>
      </c>
      <c r="R1300" s="3">
        <v>25</v>
      </c>
      <c r="S1300" s="9">
        <v>0.12</v>
      </c>
      <c r="T1300" s="11">
        <v>0</v>
      </c>
      <c r="U1300" s="13">
        <v>0</v>
      </c>
    </row>
    <row r="1301" spans="1:21" x14ac:dyDescent="0.25">
      <c r="A1301" s="3" t="s">
        <v>45</v>
      </c>
      <c r="B1301" s="3" t="s">
        <v>107</v>
      </c>
      <c r="C1301" s="3" t="s">
        <v>19</v>
      </c>
      <c r="D1301" s="3">
        <v>4</v>
      </c>
      <c r="E1301" s="3">
        <v>0</v>
      </c>
      <c r="J1301" s="3">
        <v>1</v>
      </c>
      <c r="N1301" s="3">
        <v>53</v>
      </c>
      <c r="O1301" s="3" t="s">
        <v>27</v>
      </c>
      <c r="P1301" s="3">
        <v>53</v>
      </c>
      <c r="Q1301" s="3" t="s">
        <v>5</v>
      </c>
      <c r="R1301" s="3">
        <v>25</v>
      </c>
      <c r="S1301" s="9">
        <v>1</v>
      </c>
      <c r="T1301" s="11">
        <v>1</v>
      </c>
      <c r="U1301" s="13">
        <v>2.2800000000000002</v>
      </c>
    </row>
    <row r="1302" spans="1:21" x14ac:dyDescent="0.25">
      <c r="A1302" s="3" t="s">
        <v>45</v>
      </c>
      <c r="B1302" s="3" t="s">
        <v>107</v>
      </c>
      <c r="C1302" s="3" t="s">
        <v>18</v>
      </c>
      <c r="D1302" s="3">
        <v>2</v>
      </c>
      <c r="E1302" s="3">
        <v>0</v>
      </c>
      <c r="J1302" s="3">
        <v>1</v>
      </c>
      <c r="N1302" s="3">
        <v>53</v>
      </c>
      <c r="O1302" s="3" t="s">
        <v>27</v>
      </c>
      <c r="P1302" s="3">
        <v>53</v>
      </c>
      <c r="Q1302" s="3" t="s">
        <v>5</v>
      </c>
      <c r="R1302" s="3">
        <v>25</v>
      </c>
      <c r="S1302" s="9">
        <v>5.7299999999999995</v>
      </c>
      <c r="T1302" s="11">
        <v>2.83</v>
      </c>
      <c r="U1302" s="13">
        <v>8.34</v>
      </c>
    </row>
    <row r="1303" spans="1:21" x14ac:dyDescent="0.25">
      <c r="A1303" s="3" t="s">
        <v>45</v>
      </c>
      <c r="B1303" s="3" t="s">
        <v>107</v>
      </c>
      <c r="C1303" s="3" t="s">
        <v>24</v>
      </c>
      <c r="D1303" s="3">
        <v>1</v>
      </c>
      <c r="E1303" s="3">
        <v>0</v>
      </c>
      <c r="J1303" s="3">
        <v>1</v>
      </c>
      <c r="N1303" s="3">
        <v>53</v>
      </c>
      <c r="O1303" s="3" t="s">
        <v>27</v>
      </c>
      <c r="P1303" s="3">
        <v>53</v>
      </c>
      <c r="Q1303" s="3" t="s">
        <v>5</v>
      </c>
      <c r="R1303" s="3">
        <v>25</v>
      </c>
      <c r="S1303" s="9">
        <v>8</v>
      </c>
      <c r="T1303" s="11">
        <v>2.83</v>
      </c>
      <c r="U1303" s="13">
        <v>8.6</v>
      </c>
    </row>
    <row r="1304" spans="1:21" x14ac:dyDescent="0.25">
      <c r="A1304" s="3" t="s">
        <v>45</v>
      </c>
      <c r="B1304" s="3" t="s">
        <v>107</v>
      </c>
      <c r="C1304" s="3" t="s">
        <v>19</v>
      </c>
      <c r="D1304" s="3">
        <v>4</v>
      </c>
      <c r="E1304" s="3">
        <v>0</v>
      </c>
      <c r="J1304" s="3">
        <v>1</v>
      </c>
      <c r="N1304" s="3">
        <v>55</v>
      </c>
      <c r="O1304" s="3" t="s">
        <v>23</v>
      </c>
      <c r="P1304" s="3">
        <v>55</v>
      </c>
      <c r="Q1304" s="3" t="s">
        <v>5</v>
      </c>
      <c r="R1304" s="3">
        <v>25</v>
      </c>
      <c r="S1304" s="9">
        <v>1</v>
      </c>
      <c r="T1304" s="11">
        <v>5.2</v>
      </c>
      <c r="U1304" s="13">
        <v>7</v>
      </c>
    </row>
    <row r="1305" spans="1:21" x14ac:dyDescent="0.25">
      <c r="A1305" s="3" t="s">
        <v>45</v>
      </c>
      <c r="B1305" s="3" t="s">
        <v>107</v>
      </c>
      <c r="C1305" s="3" t="s">
        <v>16</v>
      </c>
      <c r="D1305" s="3">
        <v>3</v>
      </c>
      <c r="E1305" s="3">
        <v>0</v>
      </c>
      <c r="J1305" s="3">
        <v>1</v>
      </c>
      <c r="N1305" s="3">
        <v>55</v>
      </c>
      <c r="O1305" s="3" t="s">
        <v>23</v>
      </c>
      <c r="P1305" s="3">
        <v>55</v>
      </c>
      <c r="Q1305" s="3" t="s">
        <v>5</v>
      </c>
      <c r="R1305" s="3">
        <v>25</v>
      </c>
      <c r="S1305" s="9">
        <v>3.26</v>
      </c>
      <c r="T1305" s="11">
        <v>5.2</v>
      </c>
      <c r="U1305" s="13">
        <v>8.4</v>
      </c>
    </row>
    <row r="1306" spans="1:21" x14ac:dyDescent="0.25">
      <c r="A1306" s="3" t="s">
        <v>45</v>
      </c>
      <c r="B1306" s="3" t="s">
        <v>107</v>
      </c>
      <c r="C1306" s="3" t="s">
        <v>16</v>
      </c>
      <c r="D1306" s="3">
        <v>3</v>
      </c>
      <c r="E1306" s="3">
        <v>0</v>
      </c>
      <c r="J1306" s="3">
        <v>1</v>
      </c>
      <c r="N1306" s="3">
        <v>55</v>
      </c>
      <c r="O1306" s="3" t="s">
        <v>23</v>
      </c>
      <c r="P1306" s="3">
        <v>55</v>
      </c>
      <c r="Q1306" s="3" t="s">
        <v>5</v>
      </c>
      <c r="R1306" s="3">
        <v>25</v>
      </c>
      <c r="S1306" s="9">
        <v>7.98</v>
      </c>
      <c r="T1306" s="11">
        <v>8</v>
      </c>
      <c r="U1306" s="13">
        <v>8</v>
      </c>
    </row>
    <row r="1307" spans="1:21" x14ac:dyDescent="0.25">
      <c r="A1307" s="3" t="s">
        <v>45</v>
      </c>
      <c r="B1307" s="3" t="s">
        <v>107</v>
      </c>
      <c r="C1307" s="3" t="s">
        <v>18</v>
      </c>
      <c r="D1307" s="3">
        <v>2</v>
      </c>
      <c r="E1307" s="3">
        <v>0</v>
      </c>
      <c r="J1307" s="3">
        <v>1</v>
      </c>
      <c r="N1307" s="3">
        <v>55</v>
      </c>
      <c r="O1307" s="3" t="s">
        <v>23</v>
      </c>
      <c r="P1307" s="3">
        <v>55</v>
      </c>
      <c r="Q1307" s="3" t="s">
        <v>5</v>
      </c>
      <c r="R1307" s="3">
        <v>25</v>
      </c>
      <c r="S1307" s="9">
        <v>3.7</v>
      </c>
      <c r="T1307" s="11">
        <v>1</v>
      </c>
      <c r="U1307" s="13">
        <v>7</v>
      </c>
    </row>
    <row r="1308" spans="1:21" x14ac:dyDescent="0.25">
      <c r="A1308" s="3" t="s">
        <v>45</v>
      </c>
      <c r="B1308" s="3" t="s">
        <v>107</v>
      </c>
      <c r="C1308" s="3" t="s">
        <v>18</v>
      </c>
      <c r="D1308" s="3">
        <v>2</v>
      </c>
      <c r="E1308" s="3">
        <v>0</v>
      </c>
      <c r="J1308" s="3">
        <v>0.86</v>
      </c>
      <c r="N1308" s="3">
        <v>55</v>
      </c>
      <c r="O1308" s="3" t="s">
        <v>23</v>
      </c>
      <c r="P1308" s="3">
        <v>55</v>
      </c>
      <c r="Q1308" s="3" t="s">
        <v>5</v>
      </c>
      <c r="R1308" s="3">
        <v>25</v>
      </c>
      <c r="S1308" s="9">
        <v>5.25</v>
      </c>
      <c r="T1308" s="11">
        <v>5.2</v>
      </c>
      <c r="U1308" s="13">
        <v>4</v>
      </c>
    </row>
    <row r="1309" spans="1:21" x14ac:dyDescent="0.25">
      <c r="A1309" s="3" t="s">
        <v>45</v>
      </c>
      <c r="B1309" s="3" t="s">
        <v>107</v>
      </c>
      <c r="C1309" s="3" t="s">
        <v>18</v>
      </c>
      <c r="D1309" s="3">
        <v>2</v>
      </c>
      <c r="E1309" s="3">
        <v>0</v>
      </c>
      <c r="J1309" s="3">
        <v>1</v>
      </c>
      <c r="N1309" s="3">
        <v>55</v>
      </c>
      <c r="O1309" s="3" t="s">
        <v>23</v>
      </c>
      <c r="P1309" s="3">
        <v>55</v>
      </c>
      <c r="Q1309" s="3" t="s">
        <v>5</v>
      </c>
      <c r="R1309" s="3">
        <v>25</v>
      </c>
      <c r="S1309" s="9">
        <v>6.93</v>
      </c>
      <c r="T1309" s="11">
        <v>5.2</v>
      </c>
      <c r="U1309" s="13">
        <v>4</v>
      </c>
    </row>
    <row r="1310" spans="1:21" x14ac:dyDescent="0.25">
      <c r="A1310" s="3" t="s">
        <v>45</v>
      </c>
      <c r="B1310" s="3" t="s">
        <v>107</v>
      </c>
      <c r="C1310" s="3" t="s">
        <v>24</v>
      </c>
      <c r="D1310" s="3">
        <v>1</v>
      </c>
      <c r="E1310" s="3">
        <v>0</v>
      </c>
      <c r="J1310" s="3">
        <v>0.97</v>
      </c>
      <c r="N1310" s="3">
        <v>55</v>
      </c>
      <c r="O1310" s="3" t="s">
        <v>23</v>
      </c>
      <c r="P1310" s="3">
        <v>55</v>
      </c>
      <c r="Q1310" s="3" t="s">
        <v>5</v>
      </c>
      <c r="R1310" s="3">
        <v>25</v>
      </c>
      <c r="S1310" s="9">
        <v>1</v>
      </c>
      <c r="T1310" s="11">
        <v>5.2</v>
      </c>
      <c r="U1310" s="13">
        <v>0</v>
      </c>
    </row>
    <row r="1311" spans="1:21" x14ac:dyDescent="0.25">
      <c r="A1311" s="3" t="s">
        <v>45</v>
      </c>
      <c r="B1311" s="3" t="s">
        <v>107</v>
      </c>
      <c r="C1311" s="3" t="s">
        <v>24</v>
      </c>
      <c r="D1311" s="3">
        <v>1</v>
      </c>
      <c r="E1311" s="3">
        <v>0</v>
      </c>
      <c r="J1311" s="3">
        <v>1</v>
      </c>
      <c r="N1311" s="3">
        <v>55</v>
      </c>
      <c r="O1311" s="3" t="s">
        <v>23</v>
      </c>
      <c r="P1311" s="3">
        <v>55</v>
      </c>
      <c r="Q1311" s="3" t="s">
        <v>5</v>
      </c>
      <c r="R1311" s="3">
        <v>25</v>
      </c>
      <c r="S1311" s="9">
        <v>4.88</v>
      </c>
      <c r="T1311" s="11">
        <v>2.83</v>
      </c>
      <c r="U1311" s="13">
        <v>4</v>
      </c>
    </row>
    <row r="1312" spans="1:21" x14ac:dyDescent="0.25">
      <c r="A1312" s="3" t="s">
        <v>45</v>
      </c>
      <c r="B1312" s="3" t="s">
        <v>107</v>
      </c>
      <c r="C1312" s="3" t="s">
        <v>16</v>
      </c>
      <c r="D1312" s="3">
        <v>3</v>
      </c>
      <c r="E1312" s="3">
        <v>0</v>
      </c>
      <c r="J1312" s="3">
        <v>1</v>
      </c>
      <c r="N1312" s="3">
        <v>56</v>
      </c>
      <c r="O1312" s="3" t="s">
        <v>22</v>
      </c>
      <c r="P1312" s="3">
        <v>56</v>
      </c>
      <c r="Q1312" s="3" t="s">
        <v>5</v>
      </c>
      <c r="R1312" s="3">
        <v>25</v>
      </c>
      <c r="S1312" s="9">
        <v>10.5</v>
      </c>
      <c r="T1312" s="11">
        <v>14.7</v>
      </c>
      <c r="U1312" s="13">
        <v>14.27</v>
      </c>
    </row>
    <row r="1313" spans="1:21" x14ac:dyDescent="0.25">
      <c r="A1313" s="3" t="s">
        <v>45</v>
      </c>
      <c r="B1313" s="3" t="s">
        <v>107</v>
      </c>
      <c r="C1313" s="3" t="s">
        <v>18</v>
      </c>
      <c r="D1313" s="3">
        <v>2</v>
      </c>
      <c r="E1313" s="3">
        <v>0</v>
      </c>
      <c r="J1313" s="3">
        <v>1</v>
      </c>
      <c r="N1313" s="3">
        <v>56</v>
      </c>
      <c r="O1313" s="3" t="s">
        <v>22</v>
      </c>
      <c r="P1313" s="3">
        <v>56</v>
      </c>
      <c r="Q1313" s="3" t="s">
        <v>5</v>
      </c>
      <c r="R1313" s="3">
        <v>25</v>
      </c>
      <c r="S1313" s="9">
        <v>4.7</v>
      </c>
      <c r="T1313" s="11">
        <v>5.2</v>
      </c>
      <c r="U1313" s="13">
        <v>5.66</v>
      </c>
    </row>
    <row r="1314" spans="1:21" x14ac:dyDescent="0.25">
      <c r="A1314" s="3" t="s">
        <v>45</v>
      </c>
      <c r="B1314" s="3" t="s">
        <v>107</v>
      </c>
      <c r="C1314" s="3" t="s">
        <v>18</v>
      </c>
      <c r="D1314" s="3">
        <v>2</v>
      </c>
      <c r="E1314" s="3">
        <v>0</v>
      </c>
      <c r="J1314" s="3">
        <v>0.94</v>
      </c>
      <c r="N1314" s="3">
        <v>56</v>
      </c>
      <c r="O1314" s="3" t="s">
        <v>22</v>
      </c>
      <c r="P1314" s="3">
        <v>56</v>
      </c>
      <c r="Q1314" s="3" t="s">
        <v>5</v>
      </c>
      <c r="R1314" s="3">
        <v>25</v>
      </c>
      <c r="S1314" s="9">
        <v>1</v>
      </c>
      <c r="T1314" s="11">
        <v>8</v>
      </c>
      <c r="U1314" s="13">
        <v>8</v>
      </c>
    </row>
    <row r="1315" spans="1:21" x14ac:dyDescent="0.25">
      <c r="A1315" s="3" t="s">
        <v>45</v>
      </c>
      <c r="B1315" s="3" t="s">
        <v>107</v>
      </c>
      <c r="C1315" s="3" t="s">
        <v>16</v>
      </c>
      <c r="D1315" s="3">
        <v>3</v>
      </c>
      <c r="E1315" s="3">
        <v>0</v>
      </c>
      <c r="J1315" s="3">
        <v>1</v>
      </c>
      <c r="N1315" s="3">
        <v>58</v>
      </c>
      <c r="O1315" s="3" t="s">
        <v>31</v>
      </c>
      <c r="P1315" s="3">
        <v>58</v>
      </c>
      <c r="Q1315" s="3" t="s">
        <v>5</v>
      </c>
      <c r="R1315" s="3">
        <v>25</v>
      </c>
      <c r="S1315" s="9">
        <v>2.94</v>
      </c>
      <c r="T1315" s="11">
        <v>1</v>
      </c>
      <c r="U1315" s="13">
        <v>5</v>
      </c>
    </row>
    <row r="1316" spans="1:21" x14ac:dyDescent="0.25">
      <c r="A1316" s="3" t="s">
        <v>45</v>
      </c>
      <c r="B1316" s="3" t="s">
        <v>107</v>
      </c>
      <c r="C1316" s="3" t="s">
        <v>16</v>
      </c>
      <c r="D1316" s="3">
        <v>3</v>
      </c>
      <c r="E1316" s="3">
        <v>0</v>
      </c>
      <c r="J1316" s="3">
        <v>1</v>
      </c>
      <c r="N1316" s="3">
        <v>58</v>
      </c>
      <c r="O1316" s="3" t="s">
        <v>31</v>
      </c>
      <c r="P1316" s="3">
        <v>58</v>
      </c>
      <c r="Q1316" s="3" t="s">
        <v>5</v>
      </c>
      <c r="R1316" s="3">
        <v>25</v>
      </c>
      <c r="S1316" s="9">
        <v>7.72</v>
      </c>
      <c r="T1316" s="11">
        <v>2.83</v>
      </c>
      <c r="U1316" s="13">
        <v>8.33</v>
      </c>
    </row>
    <row r="1317" spans="1:21" x14ac:dyDescent="0.25">
      <c r="A1317" s="3" t="s">
        <v>45</v>
      </c>
      <c r="B1317" s="3" t="s">
        <v>107</v>
      </c>
      <c r="C1317" s="3" t="s">
        <v>16</v>
      </c>
      <c r="D1317" s="3">
        <v>3</v>
      </c>
      <c r="E1317" s="3">
        <v>0</v>
      </c>
      <c r="J1317" s="3">
        <v>1</v>
      </c>
      <c r="N1317" s="3">
        <v>59</v>
      </c>
      <c r="O1317" s="3" t="s">
        <v>29</v>
      </c>
      <c r="P1317" s="3">
        <v>59</v>
      </c>
      <c r="Q1317" s="3" t="s">
        <v>5</v>
      </c>
      <c r="R1317" s="3">
        <v>25</v>
      </c>
      <c r="S1317" s="9">
        <v>4.68</v>
      </c>
      <c r="T1317" s="11">
        <v>2.83</v>
      </c>
      <c r="U1317" s="13">
        <v>9</v>
      </c>
    </row>
    <row r="1318" spans="1:21" x14ac:dyDescent="0.25">
      <c r="A1318" s="3" t="s">
        <v>45</v>
      </c>
      <c r="B1318" s="3" t="s">
        <v>107</v>
      </c>
      <c r="C1318" s="3" t="s">
        <v>16</v>
      </c>
      <c r="D1318" s="3">
        <v>3</v>
      </c>
      <c r="E1318" s="3">
        <v>0</v>
      </c>
      <c r="J1318" s="3">
        <v>1</v>
      </c>
      <c r="N1318" s="3">
        <v>59</v>
      </c>
      <c r="O1318" s="3" t="s">
        <v>29</v>
      </c>
      <c r="P1318" s="3">
        <v>59</v>
      </c>
      <c r="Q1318" s="3" t="s">
        <v>5</v>
      </c>
      <c r="R1318" s="3">
        <v>25</v>
      </c>
      <c r="S1318" s="9">
        <v>1</v>
      </c>
      <c r="T1318" s="11">
        <v>0</v>
      </c>
      <c r="U1318" s="13">
        <v>5</v>
      </c>
    </row>
    <row r="1319" spans="1:21" x14ac:dyDescent="0.25">
      <c r="A1319" s="3" t="s">
        <v>45</v>
      </c>
      <c r="B1319" s="3" t="s">
        <v>107</v>
      </c>
      <c r="C1319" s="3" t="s">
        <v>16</v>
      </c>
      <c r="D1319" s="3">
        <v>3</v>
      </c>
      <c r="E1319" s="3">
        <v>0</v>
      </c>
      <c r="J1319" s="3">
        <v>1</v>
      </c>
      <c r="N1319" s="3">
        <v>59</v>
      </c>
      <c r="O1319" s="3" t="s">
        <v>29</v>
      </c>
      <c r="P1319" s="3">
        <v>59</v>
      </c>
      <c r="Q1319" s="3" t="s">
        <v>5</v>
      </c>
      <c r="R1319" s="3">
        <v>25</v>
      </c>
      <c r="S1319" s="9">
        <v>9.6199999999999992</v>
      </c>
      <c r="T1319" s="11">
        <v>5.2</v>
      </c>
      <c r="U1319" s="13">
        <v>26.25</v>
      </c>
    </row>
    <row r="1320" spans="1:21" x14ac:dyDescent="0.25">
      <c r="A1320" s="3" t="s">
        <v>45</v>
      </c>
      <c r="B1320" s="3" t="s">
        <v>107</v>
      </c>
      <c r="C1320" s="3" t="s">
        <v>18</v>
      </c>
      <c r="D1320" s="3">
        <v>2</v>
      </c>
      <c r="E1320" s="3">
        <v>0</v>
      </c>
      <c r="J1320" s="3">
        <v>1</v>
      </c>
      <c r="N1320" s="3">
        <v>59</v>
      </c>
      <c r="O1320" s="3" t="s">
        <v>29</v>
      </c>
      <c r="P1320" s="3">
        <v>59</v>
      </c>
      <c r="Q1320" s="3" t="s">
        <v>5</v>
      </c>
      <c r="R1320" s="3">
        <v>25</v>
      </c>
      <c r="S1320" s="9">
        <v>3.75</v>
      </c>
      <c r="T1320" s="11">
        <v>2.83</v>
      </c>
      <c r="U1320" s="13">
        <v>15</v>
      </c>
    </row>
    <row r="1321" spans="1:21" x14ac:dyDescent="0.25">
      <c r="A1321" s="3" t="s">
        <v>45</v>
      </c>
      <c r="B1321" s="3" t="s">
        <v>107</v>
      </c>
      <c r="C1321" s="3" t="s">
        <v>18</v>
      </c>
      <c r="D1321" s="3">
        <v>2</v>
      </c>
      <c r="E1321" s="3">
        <v>0</v>
      </c>
      <c r="J1321" s="3">
        <v>1</v>
      </c>
      <c r="N1321" s="3">
        <v>59</v>
      </c>
      <c r="O1321" s="3" t="s">
        <v>29</v>
      </c>
      <c r="P1321" s="3">
        <v>59</v>
      </c>
      <c r="Q1321" s="3" t="s">
        <v>5</v>
      </c>
      <c r="R1321" s="3">
        <v>25</v>
      </c>
      <c r="S1321" s="9">
        <v>4.08</v>
      </c>
      <c r="T1321" s="11">
        <v>2.83</v>
      </c>
      <c r="U1321" s="13">
        <v>7</v>
      </c>
    </row>
    <row r="1322" spans="1:21" x14ac:dyDescent="0.25">
      <c r="A1322" s="3" t="s">
        <v>45</v>
      </c>
      <c r="B1322" s="3" t="s">
        <v>107</v>
      </c>
      <c r="C1322" s="3" t="s">
        <v>18</v>
      </c>
      <c r="D1322" s="3">
        <v>2</v>
      </c>
      <c r="E1322" s="3">
        <v>0</v>
      </c>
      <c r="J1322" s="3">
        <v>1</v>
      </c>
      <c r="N1322" s="3">
        <v>60</v>
      </c>
      <c r="O1322" s="3" t="s">
        <v>32</v>
      </c>
      <c r="P1322" s="3">
        <v>60</v>
      </c>
      <c r="Q1322" s="3" t="s">
        <v>5</v>
      </c>
      <c r="R1322" s="3">
        <v>25</v>
      </c>
      <c r="S1322" s="9">
        <v>6.5</v>
      </c>
      <c r="T1322" s="11">
        <v>8</v>
      </c>
      <c r="U1322" s="13">
        <v>8</v>
      </c>
    </row>
    <row r="1323" spans="1:21" x14ac:dyDescent="0.25">
      <c r="A1323" s="3" t="s">
        <v>45</v>
      </c>
      <c r="B1323" s="3" t="s">
        <v>107</v>
      </c>
      <c r="C1323" s="3" t="s">
        <v>16</v>
      </c>
      <c r="D1323" s="3">
        <v>3</v>
      </c>
      <c r="E1323" s="3">
        <v>0</v>
      </c>
      <c r="K1323" s="3">
        <v>1</v>
      </c>
      <c r="N1323" s="3">
        <v>61</v>
      </c>
      <c r="O1323" s="3" t="s">
        <v>20</v>
      </c>
      <c r="P1323" s="3">
        <v>61</v>
      </c>
      <c r="Q1323" s="3" t="s">
        <v>6</v>
      </c>
      <c r="R1323" s="3">
        <v>26</v>
      </c>
      <c r="S1323" s="9">
        <v>2.82</v>
      </c>
      <c r="T1323" s="11">
        <v>0</v>
      </c>
      <c r="U1323" s="13">
        <v>0</v>
      </c>
    </row>
    <row r="1324" spans="1:21" x14ac:dyDescent="0.25">
      <c r="A1324" s="3" t="s">
        <v>45</v>
      </c>
      <c r="B1324" s="3" t="s">
        <v>107</v>
      </c>
      <c r="C1324" s="3" t="s">
        <v>19</v>
      </c>
      <c r="D1324" s="3">
        <v>4</v>
      </c>
      <c r="E1324" s="3">
        <v>0</v>
      </c>
      <c r="K1324" s="3">
        <v>1</v>
      </c>
      <c r="N1324" s="3">
        <v>62</v>
      </c>
      <c r="O1324" s="3" t="s">
        <v>21</v>
      </c>
      <c r="P1324" s="3">
        <v>62</v>
      </c>
      <c r="Q1324" s="3" t="s">
        <v>6</v>
      </c>
      <c r="R1324" s="3">
        <v>26</v>
      </c>
      <c r="S1324" s="9">
        <v>1</v>
      </c>
      <c r="T1324" s="11">
        <v>11.18</v>
      </c>
      <c r="U1324" s="13">
        <v>15.200000000000001</v>
      </c>
    </row>
    <row r="1325" spans="1:21" x14ac:dyDescent="0.25">
      <c r="A1325" s="3" t="s">
        <v>45</v>
      </c>
      <c r="B1325" s="3" t="s">
        <v>107</v>
      </c>
      <c r="C1325" s="3" t="s">
        <v>16</v>
      </c>
      <c r="D1325" s="3">
        <v>3</v>
      </c>
      <c r="E1325" s="3">
        <v>0</v>
      </c>
      <c r="K1325" s="3">
        <v>1</v>
      </c>
      <c r="N1325" s="3">
        <v>62</v>
      </c>
      <c r="O1325" s="3" t="s">
        <v>21</v>
      </c>
      <c r="P1325" s="3">
        <v>62</v>
      </c>
      <c r="Q1325" s="3" t="s">
        <v>6</v>
      </c>
      <c r="R1325" s="3">
        <v>26</v>
      </c>
      <c r="S1325" s="9">
        <v>4.88</v>
      </c>
      <c r="T1325" s="11">
        <v>14.7</v>
      </c>
      <c r="U1325" s="13">
        <v>9</v>
      </c>
    </row>
    <row r="1326" spans="1:21" x14ac:dyDescent="0.25">
      <c r="A1326" s="3" t="s">
        <v>45</v>
      </c>
      <c r="B1326" s="3" t="s">
        <v>107</v>
      </c>
      <c r="C1326" s="3" t="s">
        <v>16</v>
      </c>
      <c r="D1326" s="3">
        <v>3</v>
      </c>
      <c r="E1326" s="3">
        <v>0</v>
      </c>
      <c r="K1326" s="3">
        <v>1</v>
      </c>
      <c r="N1326" s="3">
        <v>62</v>
      </c>
      <c r="O1326" s="3" t="s">
        <v>21</v>
      </c>
      <c r="P1326" s="3">
        <v>62</v>
      </c>
      <c r="Q1326" s="3" t="s">
        <v>6</v>
      </c>
      <c r="R1326" s="3">
        <v>26</v>
      </c>
      <c r="S1326" s="9">
        <v>6.89</v>
      </c>
      <c r="T1326" s="11">
        <v>11.18</v>
      </c>
      <c r="U1326" s="13">
        <v>11.5</v>
      </c>
    </row>
    <row r="1327" spans="1:21" x14ac:dyDescent="0.25">
      <c r="A1327" s="3" t="s">
        <v>45</v>
      </c>
      <c r="B1327" s="3" t="s">
        <v>107</v>
      </c>
      <c r="C1327" s="3" t="s">
        <v>16</v>
      </c>
      <c r="D1327" s="3">
        <v>3</v>
      </c>
      <c r="E1327" s="3">
        <v>0</v>
      </c>
      <c r="L1327" s="3">
        <v>1</v>
      </c>
      <c r="N1327" s="3">
        <v>65</v>
      </c>
      <c r="O1327" s="3" t="s">
        <v>7</v>
      </c>
      <c r="P1327" s="3">
        <v>65</v>
      </c>
      <c r="Q1327" s="3" t="s">
        <v>7</v>
      </c>
      <c r="R1327" s="3">
        <v>28</v>
      </c>
      <c r="S1327" s="9">
        <v>7.87</v>
      </c>
      <c r="T1327" s="11">
        <v>2.83</v>
      </c>
      <c r="U1327" s="13">
        <v>2.66</v>
      </c>
    </row>
    <row r="1328" spans="1:21" x14ac:dyDescent="0.25">
      <c r="A1328" s="3" t="s">
        <v>47</v>
      </c>
      <c r="B1328" s="3" t="s">
        <v>108</v>
      </c>
      <c r="C1328" s="3" t="s">
        <v>46</v>
      </c>
      <c r="D1328" s="3">
        <v>4</v>
      </c>
      <c r="E1328" s="3">
        <v>0</v>
      </c>
      <c r="G1328" s="3">
        <v>1</v>
      </c>
      <c r="N1328" s="3">
        <v>9</v>
      </c>
      <c r="O1328" s="3" t="s">
        <v>2</v>
      </c>
      <c r="P1328" s="3">
        <v>9</v>
      </c>
      <c r="Q1328" s="3" t="s">
        <v>2</v>
      </c>
      <c r="R1328" s="3">
        <v>5</v>
      </c>
      <c r="S1328" s="9">
        <v>1</v>
      </c>
      <c r="T1328" s="11">
        <v>0.59</v>
      </c>
      <c r="U1328" s="13">
        <v>0</v>
      </c>
    </row>
    <row r="1329" spans="1:21" x14ac:dyDescent="0.25">
      <c r="A1329" s="3" t="s">
        <v>47</v>
      </c>
      <c r="B1329" s="3" t="s">
        <v>108</v>
      </c>
      <c r="C1329" s="3" t="s">
        <v>48</v>
      </c>
      <c r="D1329" s="3">
        <v>3</v>
      </c>
      <c r="E1329" s="3">
        <v>0</v>
      </c>
      <c r="G1329" s="3">
        <v>1</v>
      </c>
      <c r="N1329" s="3">
        <v>9</v>
      </c>
      <c r="O1329" s="3" t="s">
        <v>2</v>
      </c>
      <c r="P1329" s="3">
        <v>9</v>
      </c>
      <c r="Q1329" s="3" t="s">
        <v>2</v>
      </c>
      <c r="R1329" s="3">
        <v>5</v>
      </c>
      <c r="S1329" s="9">
        <v>1</v>
      </c>
      <c r="T1329" s="11">
        <v>0</v>
      </c>
      <c r="U1329" s="13">
        <v>0</v>
      </c>
    </row>
    <row r="1330" spans="1:21" x14ac:dyDescent="0.25">
      <c r="A1330" s="3" t="s">
        <v>47</v>
      </c>
      <c r="B1330" s="3" t="s">
        <v>108</v>
      </c>
      <c r="C1330" s="3" t="s">
        <v>48</v>
      </c>
      <c r="D1330" s="3">
        <v>3</v>
      </c>
      <c r="E1330" s="3">
        <v>0</v>
      </c>
      <c r="G1330" s="3">
        <v>1</v>
      </c>
      <c r="N1330" s="3">
        <v>9</v>
      </c>
      <c r="O1330" s="3" t="s">
        <v>2</v>
      </c>
      <c r="P1330" s="3">
        <v>9</v>
      </c>
      <c r="Q1330" s="3" t="s">
        <v>2</v>
      </c>
      <c r="R1330" s="3">
        <v>5</v>
      </c>
      <c r="S1330" s="9">
        <v>1</v>
      </c>
      <c r="T1330" s="11">
        <v>0.46</v>
      </c>
      <c r="U1330" s="13">
        <v>0</v>
      </c>
    </row>
    <row r="1331" spans="1:21" x14ac:dyDescent="0.25">
      <c r="A1331" s="3" t="s">
        <v>47</v>
      </c>
      <c r="B1331" s="3" t="s">
        <v>108</v>
      </c>
      <c r="C1331" s="3" t="s">
        <v>48</v>
      </c>
      <c r="D1331" s="3">
        <v>3</v>
      </c>
      <c r="E1331" s="3">
        <v>0</v>
      </c>
      <c r="G1331" s="3">
        <v>1</v>
      </c>
      <c r="N1331" s="3">
        <v>9</v>
      </c>
      <c r="O1331" s="3" t="s">
        <v>2</v>
      </c>
      <c r="P1331" s="3">
        <v>9</v>
      </c>
      <c r="Q1331" s="3" t="s">
        <v>2</v>
      </c>
      <c r="R1331" s="3">
        <v>5</v>
      </c>
      <c r="S1331" s="9">
        <v>1</v>
      </c>
      <c r="T1331" s="11">
        <v>0</v>
      </c>
      <c r="U1331" s="13">
        <v>0</v>
      </c>
    </row>
    <row r="1332" spans="1:21" x14ac:dyDescent="0.25">
      <c r="A1332" s="3" t="s">
        <v>47</v>
      </c>
      <c r="B1332" s="3" t="s">
        <v>108</v>
      </c>
      <c r="C1332" s="3" t="s">
        <v>48</v>
      </c>
      <c r="D1332" s="3">
        <v>3</v>
      </c>
      <c r="E1332" s="3">
        <v>0</v>
      </c>
      <c r="G1332" s="3">
        <v>1</v>
      </c>
      <c r="N1332" s="3">
        <v>9</v>
      </c>
      <c r="O1332" s="3" t="s">
        <v>2</v>
      </c>
      <c r="P1332" s="3">
        <v>9</v>
      </c>
      <c r="Q1332" s="3" t="s">
        <v>2</v>
      </c>
      <c r="R1332" s="3">
        <v>5</v>
      </c>
      <c r="S1332" s="9">
        <v>1</v>
      </c>
      <c r="T1332" s="11">
        <v>0.25</v>
      </c>
      <c r="U1332" s="13">
        <v>0</v>
      </c>
    </row>
    <row r="1333" spans="1:21" x14ac:dyDescent="0.25">
      <c r="A1333" s="3" t="s">
        <v>47</v>
      </c>
      <c r="B1333" s="3" t="s">
        <v>108</v>
      </c>
      <c r="C1333" s="3" t="s">
        <v>49</v>
      </c>
      <c r="D1333" s="3">
        <v>2</v>
      </c>
      <c r="E1333" s="3">
        <v>0</v>
      </c>
      <c r="G1333" s="3">
        <v>1</v>
      </c>
      <c r="N1333" s="3">
        <v>9</v>
      </c>
      <c r="O1333" s="3" t="s">
        <v>2</v>
      </c>
      <c r="P1333" s="3">
        <v>9</v>
      </c>
      <c r="Q1333" s="3" t="s">
        <v>2</v>
      </c>
      <c r="R1333" s="3">
        <v>5</v>
      </c>
      <c r="S1333" s="9">
        <v>1</v>
      </c>
      <c r="T1333" s="11">
        <v>0</v>
      </c>
      <c r="U1333" s="13">
        <v>0</v>
      </c>
    </row>
    <row r="1334" spans="1:21" x14ac:dyDescent="0.25">
      <c r="A1334" s="3" t="s">
        <v>47</v>
      </c>
      <c r="B1334" s="3" t="s">
        <v>108</v>
      </c>
      <c r="C1334" s="3" t="s">
        <v>49</v>
      </c>
      <c r="D1334" s="3">
        <v>2</v>
      </c>
      <c r="E1334" s="3">
        <v>0</v>
      </c>
      <c r="G1334" s="3">
        <v>1</v>
      </c>
      <c r="N1334" s="3">
        <v>9</v>
      </c>
      <c r="O1334" s="3" t="s">
        <v>2</v>
      </c>
      <c r="P1334" s="3">
        <v>9</v>
      </c>
      <c r="Q1334" s="3" t="s">
        <v>2</v>
      </c>
      <c r="R1334" s="3">
        <v>5</v>
      </c>
      <c r="S1334" s="9">
        <v>1</v>
      </c>
      <c r="T1334" s="11">
        <v>0</v>
      </c>
      <c r="U1334" s="13">
        <v>0.5</v>
      </c>
    </row>
    <row r="1335" spans="1:21" x14ac:dyDescent="0.25">
      <c r="A1335" s="3" t="s">
        <v>47</v>
      </c>
      <c r="B1335" s="3" t="s">
        <v>108</v>
      </c>
      <c r="C1335" s="3" t="s">
        <v>49</v>
      </c>
      <c r="D1335" s="3">
        <v>2</v>
      </c>
      <c r="E1335" s="3">
        <v>0</v>
      </c>
      <c r="G1335" s="3">
        <v>1</v>
      </c>
      <c r="N1335" s="3">
        <v>9</v>
      </c>
      <c r="O1335" s="3" t="s">
        <v>2</v>
      </c>
      <c r="P1335" s="3">
        <v>9</v>
      </c>
      <c r="Q1335" s="3" t="s">
        <v>2</v>
      </c>
      <c r="R1335" s="3">
        <v>5</v>
      </c>
      <c r="S1335" s="9">
        <v>1</v>
      </c>
      <c r="T1335" s="11">
        <v>0</v>
      </c>
      <c r="U1335" s="13">
        <v>0</v>
      </c>
    </row>
    <row r="1336" spans="1:21" x14ac:dyDescent="0.25">
      <c r="A1336" s="3" t="s">
        <v>47</v>
      </c>
      <c r="B1336" s="3" t="s">
        <v>108</v>
      </c>
      <c r="C1336" s="3" t="s">
        <v>49</v>
      </c>
      <c r="D1336" s="3">
        <v>2</v>
      </c>
      <c r="E1336" s="3">
        <v>0</v>
      </c>
      <c r="G1336" s="3">
        <v>1</v>
      </c>
      <c r="N1336" s="3">
        <v>9</v>
      </c>
      <c r="O1336" s="3" t="s">
        <v>2</v>
      </c>
      <c r="P1336" s="3">
        <v>9</v>
      </c>
      <c r="Q1336" s="3" t="s">
        <v>2</v>
      </c>
      <c r="R1336" s="3">
        <v>5</v>
      </c>
      <c r="S1336" s="9">
        <v>1</v>
      </c>
      <c r="T1336" s="11">
        <v>0.25</v>
      </c>
      <c r="U1336" s="13">
        <v>0</v>
      </c>
    </row>
    <row r="1337" spans="1:21" x14ac:dyDescent="0.25">
      <c r="A1337" s="3" t="s">
        <v>47</v>
      </c>
      <c r="B1337" s="3" t="s">
        <v>108</v>
      </c>
      <c r="C1337" s="3" t="s">
        <v>49</v>
      </c>
      <c r="D1337" s="3">
        <v>2</v>
      </c>
      <c r="E1337" s="3">
        <v>0</v>
      </c>
      <c r="G1337" s="3">
        <v>1</v>
      </c>
      <c r="N1337" s="3">
        <v>9</v>
      </c>
      <c r="O1337" s="3" t="s">
        <v>2</v>
      </c>
      <c r="P1337" s="3">
        <v>9</v>
      </c>
      <c r="Q1337" s="3" t="s">
        <v>2</v>
      </c>
      <c r="R1337" s="3">
        <v>5</v>
      </c>
      <c r="S1337" s="9">
        <v>1</v>
      </c>
      <c r="T1337" s="11">
        <v>2.62</v>
      </c>
      <c r="U1337" s="13">
        <v>0.33333333333333331</v>
      </c>
    </row>
    <row r="1338" spans="1:21" x14ac:dyDescent="0.25">
      <c r="A1338" s="3" t="s">
        <v>47</v>
      </c>
      <c r="B1338" s="3" t="s">
        <v>108</v>
      </c>
      <c r="C1338" s="3" t="s">
        <v>49</v>
      </c>
      <c r="D1338" s="3">
        <v>2</v>
      </c>
      <c r="E1338" s="3">
        <v>0</v>
      </c>
      <c r="G1338" s="3">
        <v>1</v>
      </c>
      <c r="N1338" s="3">
        <v>9</v>
      </c>
      <c r="O1338" s="3" t="s">
        <v>2</v>
      </c>
      <c r="P1338" s="3">
        <v>9</v>
      </c>
      <c r="Q1338" s="3" t="s">
        <v>2</v>
      </c>
      <c r="R1338" s="3">
        <v>5</v>
      </c>
      <c r="S1338" s="9">
        <v>1</v>
      </c>
      <c r="T1338" s="11">
        <v>0.09</v>
      </c>
      <c r="U1338" s="13">
        <v>0.4</v>
      </c>
    </row>
    <row r="1339" spans="1:21" x14ac:dyDescent="0.25">
      <c r="A1339" s="3" t="s">
        <v>47</v>
      </c>
      <c r="B1339" s="3" t="s">
        <v>108</v>
      </c>
      <c r="C1339" s="3" t="s">
        <v>49</v>
      </c>
      <c r="D1339" s="3">
        <v>2</v>
      </c>
      <c r="E1339" s="3">
        <v>0</v>
      </c>
      <c r="G1339" s="3">
        <v>1</v>
      </c>
      <c r="N1339" s="3">
        <v>9</v>
      </c>
      <c r="O1339" s="3" t="s">
        <v>2</v>
      </c>
      <c r="P1339" s="3">
        <v>9</v>
      </c>
      <c r="Q1339" s="3" t="s">
        <v>2</v>
      </c>
      <c r="R1339" s="3">
        <v>5</v>
      </c>
      <c r="S1339" s="9">
        <v>1</v>
      </c>
      <c r="T1339" s="11">
        <v>0.25</v>
      </c>
      <c r="U1339" s="13">
        <v>0</v>
      </c>
    </row>
    <row r="1340" spans="1:21" x14ac:dyDescent="0.25">
      <c r="A1340" s="3" t="s">
        <v>47</v>
      </c>
      <c r="B1340" s="3" t="s">
        <v>108</v>
      </c>
      <c r="C1340" s="3" t="s">
        <v>49</v>
      </c>
      <c r="D1340" s="3">
        <v>2</v>
      </c>
      <c r="E1340" s="3">
        <v>0</v>
      </c>
      <c r="G1340" s="3">
        <v>1</v>
      </c>
      <c r="N1340" s="3">
        <v>9</v>
      </c>
      <c r="O1340" s="3" t="s">
        <v>2</v>
      </c>
      <c r="P1340" s="3">
        <v>9</v>
      </c>
      <c r="Q1340" s="3" t="s">
        <v>2</v>
      </c>
      <c r="R1340" s="3">
        <v>5</v>
      </c>
      <c r="S1340" s="9">
        <v>1</v>
      </c>
      <c r="T1340" s="11">
        <v>0</v>
      </c>
      <c r="U1340" s="13">
        <v>0</v>
      </c>
    </row>
    <row r="1341" spans="1:21" x14ac:dyDescent="0.25">
      <c r="A1341" s="3" t="s">
        <v>47</v>
      </c>
      <c r="B1341" s="3" t="s">
        <v>108</v>
      </c>
      <c r="C1341" s="3" t="s">
        <v>49</v>
      </c>
      <c r="D1341" s="3">
        <v>2</v>
      </c>
      <c r="E1341" s="3">
        <v>0</v>
      </c>
      <c r="G1341" s="3">
        <v>1</v>
      </c>
      <c r="N1341" s="3">
        <v>9</v>
      </c>
      <c r="O1341" s="3" t="s">
        <v>2</v>
      </c>
      <c r="P1341" s="3">
        <v>9</v>
      </c>
      <c r="Q1341" s="3" t="s">
        <v>2</v>
      </c>
      <c r="R1341" s="3">
        <v>5</v>
      </c>
      <c r="S1341" s="9">
        <v>1</v>
      </c>
      <c r="T1341" s="11">
        <v>0</v>
      </c>
      <c r="U1341" s="13">
        <v>0</v>
      </c>
    </row>
    <row r="1342" spans="1:21" x14ac:dyDescent="0.25">
      <c r="A1342" s="3" t="s">
        <v>47</v>
      </c>
      <c r="B1342" s="3" t="s">
        <v>108</v>
      </c>
      <c r="C1342" s="3" t="s">
        <v>49</v>
      </c>
      <c r="D1342" s="3">
        <v>2</v>
      </c>
      <c r="E1342" s="3">
        <v>0</v>
      </c>
      <c r="G1342" s="3">
        <v>1</v>
      </c>
      <c r="N1342" s="3">
        <v>9</v>
      </c>
      <c r="O1342" s="3" t="s">
        <v>2</v>
      </c>
      <c r="P1342" s="3">
        <v>9</v>
      </c>
      <c r="Q1342" s="3" t="s">
        <v>2</v>
      </c>
      <c r="R1342" s="3">
        <v>5</v>
      </c>
      <c r="S1342" s="9">
        <v>3.78</v>
      </c>
      <c r="T1342" s="11">
        <v>0.59</v>
      </c>
      <c r="U1342" s="13">
        <v>0.60000000000000009</v>
      </c>
    </row>
    <row r="1343" spans="1:21" x14ac:dyDescent="0.25">
      <c r="A1343" s="3" t="s">
        <v>47</v>
      </c>
      <c r="B1343" s="3" t="s">
        <v>108</v>
      </c>
      <c r="C1343" s="3" t="s">
        <v>50</v>
      </c>
      <c r="D1343" s="3">
        <v>1</v>
      </c>
      <c r="E1343" s="3">
        <v>0</v>
      </c>
      <c r="G1343" s="3">
        <v>1</v>
      </c>
      <c r="N1343" s="3">
        <v>9</v>
      </c>
      <c r="O1343" s="3" t="s">
        <v>2</v>
      </c>
      <c r="P1343" s="3">
        <v>9</v>
      </c>
      <c r="Q1343" s="3" t="s">
        <v>2</v>
      </c>
      <c r="R1343" s="3">
        <v>5</v>
      </c>
      <c r="S1343" s="9">
        <v>1</v>
      </c>
      <c r="T1343" s="11">
        <v>0.09</v>
      </c>
      <c r="U1343" s="13">
        <v>1.2</v>
      </c>
    </row>
    <row r="1344" spans="1:21" x14ac:dyDescent="0.25">
      <c r="A1344" s="3" t="s">
        <v>47</v>
      </c>
      <c r="B1344" s="3" t="s">
        <v>108</v>
      </c>
      <c r="C1344" s="3" t="s">
        <v>50</v>
      </c>
      <c r="D1344" s="3">
        <v>1</v>
      </c>
      <c r="E1344" s="3">
        <v>0</v>
      </c>
      <c r="G1344" s="3">
        <v>1</v>
      </c>
      <c r="N1344" s="3">
        <v>9</v>
      </c>
      <c r="O1344" s="3" t="s">
        <v>2</v>
      </c>
      <c r="P1344" s="3">
        <v>9</v>
      </c>
      <c r="Q1344" s="3" t="s">
        <v>2</v>
      </c>
      <c r="R1344" s="3">
        <v>5</v>
      </c>
      <c r="S1344" s="9">
        <v>0.35000000000000003</v>
      </c>
      <c r="T1344" s="11">
        <v>0.25</v>
      </c>
      <c r="U1344" s="13">
        <v>0</v>
      </c>
    </row>
    <row r="1345" spans="1:21" x14ac:dyDescent="0.25">
      <c r="A1345" s="3" t="s">
        <v>47</v>
      </c>
      <c r="B1345" s="3" t="s">
        <v>108</v>
      </c>
      <c r="C1345" s="3" t="s">
        <v>46</v>
      </c>
      <c r="D1345" s="3">
        <v>4</v>
      </c>
      <c r="E1345" s="3">
        <v>0</v>
      </c>
      <c r="G1345" s="3">
        <v>1</v>
      </c>
      <c r="N1345" s="3">
        <v>10</v>
      </c>
      <c r="O1345" s="3" t="s">
        <v>26</v>
      </c>
      <c r="P1345" s="3">
        <v>10</v>
      </c>
      <c r="Q1345" s="3" t="s">
        <v>2</v>
      </c>
      <c r="R1345" s="3">
        <v>5</v>
      </c>
      <c r="S1345" s="9">
        <v>1</v>
      </c>
      <c r="T1345" s="11">
        <v>0</v>
      </c>
      <c r="U1345" s="13">
        <v>6.4166666666666661</v>
      </c>
    </row>
    <row r="1346" spans="1:21" x14ac:dyDescent="0.25">
      <c r="A1346" s="3" t="s">
        <v>47</v>
      </c>
      <c r="B1346" s="3" t="s">
        <v>108</v>
      </c>
      <c r="C1346" s="3" t="s">
        <v>48</v>
      </c>
      <c r="D1346" s="3">
        <v>3</v>
      </c>
      <c r="E1346" s="3">
        <v>0</v>
      </c>
      <c r="G1346" s="3">
        <v>1</v>
      </c>
      <c r="N1346" s="3">
        <v>10</v>
      </c>
      <c r="O1346" s="3" t="s">
        <v>26</v>
      </c>
      <c r="P1346" s="3">
        <v>10</v>
      </c>
      <c r="Q1346" s="3" t="s">
        <v>2</v>
      </c>
      <c r="R1346" s="3">
        <v>5</v>
      </c>
      <c r="S1346" s="9">
        <v>1</v>
      </c>
      <c r="T1346" s="11">
        <v>0</v>
      </c>
      <c r="U1346" s="13">
        <v>0</v>
      </c>
    </row>
    <row r="1347" spans="1:21" x14ac:dyDescent="0.25">
      <c r="A1347" s="3" t="s">
        <v>47</v>
      </c>
      <c r="B1347" s="3" t="s">
        <v>108</v>
      </c>
      <c r="C1347" s="3" t="s">
        <v>48</v>
      </c>
      <c r="D1347" s="3">
        <v>3</v>
      </c>
      <c r="E1347" s="3">
        <v>0</v>
      </c>
      <c r="G1347" s="3">
        <v>1</v>
      </c>
      <c r="N1347" s="3">
        <v>10</v>
      </c>
      <c r="O1347" s="3" t="s">
        <v>26</v>
      </c>
      <c r="P1347" s="3">
        <v>10</v>
      </c>
      <c r="Q1347" s="3" t="s">
        <v>2</v>
      </c>
      <c r="R1347" s="3">
        <v>5</v>
      </c>
      <c r="S1347" s="9">
        <v>1</v>
      </c>
      <c r="T1347" s="11">
        <v>0</v>
      </c>
      <c r="U1347" s="13">
        <v>0.9</v>
      </c>
    </row>
    <row r="1348" spans="1:21" x14ac:dyDescent="0.25">
      <c r="A1348" s="3" t="s">
        <v>47</v>
      </c>
      <c r="B1348" s="3" t="s">
        <v>108</v>
      </c>
      <c r="C1348" s="3" t="s">
        <v>48</v>
      </c>
      <c r="D1348" s="3">
        <v>3</v>
      </c>
      <c r="E1348" s="3">
        <v>0</v>
      </c>
      <c r="G1348" s="3">
        <v>1</v>
      </c>
      <c r="N1348" s="3">
        <v>10</v>
      </c>
      <c r="O1348" s="3" t="s">
        <v>26</v>
      </c>
      <c r="P1348" s="3">
        <v>10</v>
      </c>
      <c r="Q1348" s="3" t="s">
        <v>2</v>
      </c>
      <c r="R1348" s="3">
        <v>5</v>
      </c>
      <c r="S1348" s="9">
        <v>1</v>
      </c>
      <c r="T1348" s="11">
        <v>0.09</v>
      </c>
      <c r="U1348" s="13">
        <v>0</v>
      </c>
    </row>
    <row r="1349" spans="1:21" x14ac:dyDescent="0.25">
      <c r="A1349" s="3" t="s">
        <v>47</v>
      </c>
      <c r="B1349" s="3" t="s">
        <v>108</v>
      </c>
      <c r="C1349" s="3" t="s">
        <v>49</v>
      </c>
      <c r="D1349" s="3">
        <v>2</v>
      </c>
      <c r="E1349" s="3">
        <v>0</v>
      </c>
      <c r="G1349" s="3">
        <v>1</v>
      </c>
      <c r="N1349" s="3">
        <v>10</v>
      </c>
      <c r="O1349" s="3" t="s">
        <v>26</v>
      </c>
      <c r="P1349" s="3">
        <v>10</v>
      </c>
      <c r="Q1349" s="3" t="s">
        <v>2</v>
      </c>
      <c r="R1349" s="3">
        <v>5</v>
      </c>
      <c r="S1349" s="9">
        <v>0.38</v>
      </c>
      <c r="T1349" s="11">
        <v>0.35</v>
      </c>
      <c r="U1349" s="13">
        <v>1</v>
      </c>
    </row>
    <row r="1350" spans="1:21" x14ac:dyDescent="0.25">
      <c r="A1350" s="3" t="s">
        <v>47</v>
      </c>
      <c r="B1350" s="3" t="s">
        <v>108</v>
      </c>
      <c r="C1350" s="3" t="s">
        <v>49</v>
      </c>
      <c r="D1350" s="3">
        <v>2</v>
      </c>
      <c r="E1350" s="3">
        <v>0</v>
      </c>
      <c r="G1350" s="3">
        <v>1</v>
      </c>
      <c r="N1350" s="3">
        <v>10</v>
      </c>
      <c r="O1350" s="3" t="s">
        <v>26</v>
      </c>
      <c r="P1350" s="3">
        <v>10</v>
      </c>
      <c r="Q1350" s="3" t="s">
        <v>2</v>
      </c>
      <c r="R1350" s="3">
        <v>5</v>
      </c>
      <c r="S1350" s="9">
        <v>1</v>
      </c>
      <c r="T1350" s="11">
        <v>0</v>
      </c>
      <c r="U1350" s="13">
        <v>0</v>
      </c>
    </row>
    <row r="1351" spans="1:21" x14ac:dyDescent="0.25">
      <c r="A1351" s="3" t="s">
        <v>47</v>
      </c>
      <c r="B1351" s="3" t="s">
        <v>108</v>
      </c>
      <c r="C1351" s="3" t="s">
        <v>49</v>
      </c>
      <c r="D1351" s="3">
        <v>2</v>
      </c>
      <c r="E1351" s="3">
        <v>0</v>
      </c>
      <c r="G1351" s="3">
        <v>1</v>
      </c>
      <c r="N1351" s="3">
        <v>10</v>
      </c>
      <c r="O1351" s="3" t="s">
        <v>26</v>
      </c>
      <c r="P1351" s="3">
        <v>10</v>
      </c>
      <c r="Q1351" s="3" t="s">
        <v>2</v>
      </c>
      <c r="R1351" s="3">
        <v>5</v>
      </c>
      <c r="S1351" s="9">
        <v>0.84</v>
      </c>
      <c r="T1351" s="11">
        <v>1</v>
      </c>
      <c r="U1351" s="13">
        <v>3.25</v>
      </c>
    </row>
    <row r="1352" spans="1:21" x14ac:dyDescent="0.25">
      <c r="A1352" s="3" t="s">
        <v>47</v>
      </c>
      <c r="B1352" s="3" t="s">
        <v>108</v>
      </c>
      <c r="C1352" s="3" t="s">
        <v>49</v>
      </c>
      <c r="D1352" s="3">
        <v>2</v>
      </c>
      <c r="E1352" s="3">
        <v>0</v>
      </c>
      <c r="G1352" s="3">
        <v>1</v>
      </c>
      <c r="N1352" s="3">
        <v>10</v>
      </c>
      <c r="O1352" s="3" t="s">
        <v>26</v>
      </c>
      <c r="P1352" s="3">
        <v>10</v>
      </c>
      <c r="Q1352" s="3" t="s">
        <v>2</v>
      </c>
      <c r="R1352" s="3">
        <v>5</v>
      </c>
      <c r="S1352" s="9">
        <v>0.86</v>
      </c>
      <c r="T1352" s="11">
        <v>0</v>
      </c>
      <c r="U1352" s="13">
        <v>0</v>
      </c>
    </row>
    <row r="1353" spans="1:21" x14ac:dyDescent="0.25">
      <c r="A1353" s="3" t="s">
        <v>47</v>
      </c>
      <c r="B1353" s="3" t="s">
        <v>108</v>
      </c>
      <c r="C1353" s="3" t="s">
        <v>49</v>
      </c>
      <c r="D1353" s="3">
        <v>2</v>
      </c>
      <c r="E1353" s="3">
        <v>0</v>
      </c>
      <c r="G1353" s="3">
        <v>1</v>
      </c>
      <c r="N1353" s="3">
        <v>10</v>
      </c>
      <c r="O1353" s="3" t="s">
        <v>26</v>
      </c>
      <c r="P1353" s="3">
        <v>10</v>
      </c>
      <c r="Q1353" s="3" t="s">
        <v>2</v>
      </c>
      <c r="R1353" s="3">
        <v>5</v>
      </c>
      <c r="S1353" s="9">
        <v>1</v>
      </c>
      <c r="T1353" s="11">
        <v>0</v>
      </c>
      <c r="U1353" s="13">
        <v>4.25</v>
      </c>
    </row>
    <row r="1354" spans="1:21" x14ac:dyDescent="0.25">
      <c r="A1354" s="3" t="s">
        <v>47</v>
      </c>
      <c r="B1354" s="3" t="s">
        <v>108</v>
      </c>
      <c r="C1354" s="3" t="s">
        <v>50</v>
      </c>
      <c r="D1354" s="3">
        <v>1</v>
      </c>
      <c r="E1354" s="3">
        <v>0</v>
      </c>
      <c r="G1354" s="3">
        <v>1</v>
      </c>
      <c r="N1354" s="3">
        <v>10</v>
      </c>
      <c r="O1354" s="3" t="s">
        <v>26</v>
      </c>
      <c r="P1354" s="3">
        <v>10</v>
      </c>
      <c r="Q1354" s="3" t="s">
        <v>2</v>
      </c>
      <c r="R1354" s="3">
        <v>5</v>
      </c>
      <c r="S1354" s="9">
        <v>0.98</v>
      </c>
      <c r="T1354" s="11">
        <v>0</v>
      </c>
      <c r="U1354" s="13">
        <v>0</v>
      </c>
    </row>
    <row r="1355" spans="1:21" x14ac:dyDescent="0.25">
      <c r="A1355" s="3" t="s">
        <v>47</v>
      </c>
      <c r="B1355" s="3" t="s">
        <v>108</v>
      </c>
      <c r="C1355" s="3" t="s">
        <v>48</v>
      </c>
      <c r="D1355" s="3">
        <v>3</v>
      </c>
      <c r="E1355" s="3">
        <v>0</v>
      </c>
      <c r="J1355" s="3">
        <v>1</v>
      </c>
      <c r="N1355" s="3">
        <v>55</v>
      </c>
      <c r="O1355" s="3" t="s">
        <v>23</v>
      </c>
      <c r="P1355" s="3">
        <v>55</v>
      </c>
      <c r="Q1355" s="3" t="s">
        <v>5</v>
      </c>
      <c r="R1355" s="3">
        <v>25</v>
      </c>
      <c r="S1355" s="9">
        <v>5.98</v>
      </c>
      <c r="T1355" s="11">
        <v>5.2</v>
      </c>
      <c r="U1355" s="13">
        <v>0.5</v>
      </c>
    </row>
    <row r="1356" spans="1:21" x14ac:dyDescent="0.25">
      <c r="A1356" s="3" t="s">
        <v>47</v>
      </c>
      <c r="B1356" s="3" t="s">
        <v>108</v>
      </c>
      <c r="C1356" s="3" t="s">
        <v>48</v>
      </c>
      <c r="D1356" s="3">
        <v>3</v>
      </c>
      <c r="E1356" s="3">
        <v>0</v>
      </c>
      <c r="J1356" s="3">
        <v>0.7</v>
      </c>
      <c r="N1356" s="3">
        <v>56</v>
      </c>
      <c r="O1356" s="3" t="s">
        <v>22</v>
      </c>
      <c r="P1356" s="3">
        <v>56</v>
      </c>
      <c r="Q1356" s="3" t="s">
        <v>5</v>
      </c>
      <c r="R1356" s="3">
        <v>25</v>
      </c>
      <c r="S1356" s="9">
        <v>4.22</v>
      </c>
      <c r="T1356" s="11">
        <v>5.2</v>
      </c>
      <c r="U1356" s="13">
        <v>2</v>
      </c>
    </row>
    <row r="1357" spans="1:21" x14ac:dyDescent="0.25">
      <c r="A1357" s="3" t="s">
        <v>47</v>
      </c>
      <c r="B1357" s="3" t="s">
        <v>108</v>
      </c>
      <c r="C1357" s="3" t="s">
        <v>48</v>
      </c>
      <c r="D1357" s="3">
        <v>3</v>
      </c>
      <c r="E1357" s="3">
        <v>1</v>
      </c>
      <c r="J1357" s="3">
        <v>1</v>
      </c>
      <c r="N1357" s="3">
        <v>57</v>
      </c>
      <c r="O1357" s="3" t="s">
        <v>30</v>
      </c>
      <c r="P1357" s="3">
        <v>57</v>
      </c>
      <c r="Q1357" s="3" t="s">
        <v>5</v>
      </c>
      <c r="R1357" s="3">
        <v>25</v>
      </c>
      <c r="S1357" s="9">
        <v>7.54</v>
      </c>
      <c r="T1357" s="11">
        <v>8</v>
      </c>
      <c r="U1357" s="13">
        <v>3.333333333333333</v>
      </c>
    </row>
    <row r="1358" spans="1:21" x14ac:dyDescent="0.25">
      <c r="A1358" s="3" t="s">
        <v>47</v>
      </c>
      <c r="B1358" s="3" t="s">
        <v>108</v>
      </c>
      <c r="C1358" s="3" t="s">
        <v>48</v>
      </c>
      <c r="D1358" s="3">
        <v>3</v>
      </c>
      <c r="E1358" s="3">
        <v>1</v>
      </c>
      <c r="J1358" s="3">
        <v>1</v>
      </c>
      <c r="N1358" s="3">
        <v>57</v>
      </c>
      <c r="O1358" s="3" t="s">
        <v>30</v>
      </c>
      <c r="P1358" s="3">
        <v>57</v>
      </c>
      <c r="Q1358" s="3" t="s">
        <v>5</v>
      </c>
      <c r="R1358" s="3">
        <v>25</v>
      </c>
      <c r="S1358" s="9">
        <v>6.6</v>
      </c>
      <c r="T1358" s="11">
        <v>5.2</v>
      </c>
      <c r="U1358" s="13">
        <v>2.6666666666666665</v>
      </c>
    </row>
    <row r="1359" spans="1:21" x14ac:dyDescent="0.25">
      <c r="A1359" s="3" t="s">
        <v>47</v>
      </c>
      <c r="B1359" s="3" t="s">
        <v>108</v>
      </c>
      <c r="C1359" s="3" t="s">
        <v>48</v>
      </c>
      <c r="D1359" s="3">
        <v>3</v>
      </c>
      <c r="E1359" s="3">
        <v>0</v>
      </c>
      <c r="J1359" s="3">
        <v>0.89</v>
      </c>
      <c r="N1359" s="3">
        <v>55</v>
      </c>
      <c r="O1359" s="3" t="s">
        <v>23</v>
      </c>
      <c r="P1359" s="3">
        <v>55</v>
      </c>
      <c r="Q1359" s="3" t="s">
        <v>5</v>
      </c>
      <c r="R1359" s="3">
        <v>25</v>
      </c>
      <c r="S1359" s="9">
        <v>5.84</v>
      </c>
      <c r="T1359" s="11">
        <v>14.7</v>
      </c>
      <c r="U1359" s="13">
        <v>0.5</v>
      </c>
    </row>
    <row r="1360" spans="1:21" x14ac:dyDescent="0.25">
      <c r="A1360" s="3" t="s">
        <v>47</v>
      </c>
      <c r="B1360" s="3" t="s">
        <v>108</v>
      </c>
      <c r="C1360" s="3" t="s">
        <v>48</v>
      </c>
      <c r="D1360" s="3">
        <v>3</v>
      </c>
      <c r="E1360" s="3">
        <v>0</v>
      </c>
      <c r="J1360" s="3">
        <v>0.87</v>
      </c>
      <c r="N1360" s="3">
        <v>56</v>
      </c>
      <c r="O1360" s="3" t="s">
        <v>22</v>
      </c>
      <c r="P1360" s="3">
        <v>56</v>
      </c>
      <c r="Q1360" s="3" t="s">
        <v>5</v>
      </c>
      <c r="R1360" s="3">
        <v>25</v>
      </c>
      <c r="S1360" s="9">
        <v>15.22</v>
      </c>
      <c r="T1360" s="11">
        <v>8</v>
      </c>
      <c r="U1360" s="13">
        <v>0</v>
      </c>
    </row>
    <row r="1361" spans="1:21" x14ac:dyDescent="0.25">
      <c r="A1361" s="3" t="s">
        <v>47</v>
      </c>
      <c r="B1361" s="3" t="s">
        <v>108</v>
      </c>
      <c r="C1361" s="3" t="s">
        <v>48</v>
      </c>
      <c r="D1361" s="3">
        <v>3</v>
      </c>
      <c r="E1361" s="3">
        <v>0</v>
      </c>
      <c r="J1361" s="3">
        <v>1</v>
      </c>
      <c r="N1361" s="3">
        <v>55</v>
      </c>
      <c r="O1361" s="3" t="s">
        <v>23</v>
      </c>
      <c r="P1361" s="3">
        <v>55</v>
      </c>
      <c r="Q1361" s="3" t="s">
        <v>5</v>
      </c>
      <c r="R1361" s="3">
        <v>25</v>
      </c>
      <c r="S1361" s="9">
        <v>0.44</v>
      </c>
      <c r="T1361" s="11">
        <v>0</v>
      </c>
      <c r="U1361" s="13">
        <v>0</v>
      </c>
    </row>
    <row r="1362" spans="1:21" x14ac:dyDescent="0.25">
      <c r="A1362" s="3" t="s">
        <v>47</v>
      </c>
      <c r="B1362" s="3" t="s">
        <v>108</v>
      </c>
      <c r="C1362" s="3" t="s">
        <v>48</v>
      </c>
      <c r="D1362" s="3">
        <v>3</v>
      </c>
      <c r="E1362" s="3">
        <v>0</v>
      </c>
      <c r="J1362" s="3">
        <v>1</v>
      </c>
      <c r="N1362" s="3">
        <v>55</v>
      </c>
      <c r="O1362" s="3" t="s">
        <v>23</v>
      </c>
      <c r="P1362" s="3">
        <v>55</v>
      </c>
      <c r="Q1362" s="3" t="s">
        <v>5</v>
      </c>
      <c r="R1362" s="3">
        <v>25</v>
      </c>
      <c r="S1362" s="9">
        <v>4.68</v>
      </c>
      <c r="T1362" s="11">
        <v>2.83</v>
      </c>
      <c r="U1362" s="13">
        <v>3.6666666666666665</v>
      </c>
    </row>
    <row r="1363" spans="1:21" x14ac:dyDescent="0.25">
      <c r="A1363" s="3" t="s">
        <v>47</v>
      </c>
      <c r="B1363" s="3" t="s">
        <v>108</v>
      </c>
      <c r="C1363" s="3" t="s">
        <v>49</v>
      </c>
      <c r="D1363" s="3">
        <v>2</v>
      </c>
      <c r="E1363" s="3">
        <v>0</v>
      </c>
      <c r="J1363" s="3">
        <v>1</v>
      </c>
      <c r="N1363" s="3">
        <v>57</v>
      </c>
      <c r="O1363" s="3" t="s">
        <v>30</v>
      </c>
      <c r="P1363" s="3">
        <v>57</v>
      </c>
      <c r="Q1363" s="3" t="s">
        <v>5</v>
      </c>
      <c r="R1363" s="3">
        <v>25</v>
      </c>
      <c r="S1363" s="9">
        <v>1.6</v>
      </c>
      <c r="T1363" s="11">
        <v>1</v>
      </c>
      <c r="U1363" s="13">
        <v>1</v>
      </c>
    </row>
    <row r="1364" spans="1:21" x14ac:dyDescent="0.25">
      <c r="A1364" s="3" t="s">
        <v>47</v>
      </c>
      <c r="B1364" s="3" t="s">
        <v>108</v>
      </c>
      <c r="C1364" s="3" t="s">
        <v>49</v>
      </c>
      <c r="D1364" s="3">
        <v>2</v>
      </c>
      <c r="E1364" s="3">
        <v>0</v>
      </c>
      <c r="J1364" s="3">
        <v>1</v>
      </c>
      <c r="N1364" s="3">
        <v>55</v>
      </c>
      <c r="O1364" s="3" t="s">
        <v>23</v>
      </c>
      <c r="P1364" s="3">
        <v>55</v>
      </c>
      <c r="Q1364" s="3" t="s">
        <v>5</v>
      </c>
      <c r="R1364" s="3">
        <v>25</v>
      </c>
      <c r="S1364" s="9">
        <v>5</v>
      </c>
      <c r="T1364" s="11">
        <v>2.83</v>
      </c>
      <c r="U1364" s="13">
        <v>0</v>
      </c>
    </row>
    <row r="1365" spans="1:21" x14ac:dyDescent="0.25">
      <c r="A1365" s="3" t="s">
        <v>47</v>
      </c>
      <c r="B1365" s="3" t="s">
        <v>108</v>
      </c>
      <c r="C1365" s="3" t="s">
        <v>49</v>
      </c>
      <c r="D1365" s="3">
        <v>2</v>
      </c>
      <c r="E1365" s="3">
        <v>0</v>
      </c>
      <c r="J1365" s="3">
        <v>1</v>
      </c>
      <c r="N1365" s="3">
        <v>57</v>
      </c>
      <c r="O1365" s="3" t="s">
        <v>30</v>
      </c>
      <c r="P1365" s="3">
        <v>57</v>
      </c>
      <c r="Q1365" s="3" t="s">
        <v>5</v>
      </c>
      <c r="R1365" s="3">
        <v>25</v>
      </c>
      <c r="S1365" s="9">
        <v>4.18</v>
      </c>
      <c r="T1365" s="11">
        <v>2.83</v>
      </c>
      <c r="U1365" s="13">
        <v>2</v>
      </c>
    </row>
    <row r="1366" spans="1:21" x14ac:dyDescent="0.25">
      <c r="A1366" s="3" t="s">
        <v>47</v>
      </c>
      <c r="B1366" s="3" t="s">
        <v>108</v>
      </c>
      <c r="C1366" s="3" t="s">
        <v>49</v>
      </c>
      <c r="D1366" s="3">
        <v>2</v>
      </c>
      <c r="E1366" s="3">
        <v>0</v>
      </c>
      <c r="J1366" s="3">
        <v>0.73</v>
      </c>
      <c r="N1366" s="3">
        <v>55</v>
      </c>
      <c r="O1366" s="3" t="s">
        <v>23</v>
      </c>
      <c r="P1366" s="3">
        <v>55</v>
      </c>
      <c r="Q1366" s="3" t="s">
        <v>5</v>
      </c>
      <c r="R1366" s="3">
        <v>25</v>
      </c>
      <c r="S1366" s="9">
        <v>6.18</v>
      </c>
      <c r="T1366" s="11">
        <v>0</v>
      </c>
      <c r="U1366" s="13">
        <v>0</v>
      </c>
    </row>
    <row r="1367" spans="1:21" x14ac:dyDescent="0.25">
      <c r="A1367" s="3" t="s">
        <v>47</v>
      </c>
      <c r="B1367" s="3" t="s">
        <v>108</v>
      </c>
      <c r="C1367" s="3" t="s">
        <v>49</v>
      </c>
      <c r="D1367" s="3">
        <v>2</v>
      </c>
      <c r="E1367" s="3">
        <v>0</v>
      </c>
      <c r="J1367" s="3">
        <v>1</v>
      </c>
      <c r="N1367" s="3">
        <v>55</v>
      </c>
      <c r="O1367" s="3" t="s">
        <v>23</v>
      </c>
      <c r="P1367" s="3">
        <v>55</v>
      </c>
      <c r="Q1367" s="3" t="s">
        <v>5</v>
      </c>
      <c r="R1367" s="3">
        <v>25</v>
      </c>
      <c r="S1367" s="9">
        <v>5.75</v>
      </c>
      <c r="T1367" s="11">
        <v>8</v>
      </c>
      <c r="U1367" s="13">
        <v>0.83333333333333326</v>
      </c>
    </row>
    <row r="1368" spans="1:21" x14ac:dyDescent="0.25">
      <c r="A1368" s="3" t="s">
        <v>47</v>
      </c>
      <c r="B1368" s="3" t="s">
        <v>108</v>
      </c>
      <c r="C1368" s="3" t="s">
        <v>49</v>
      </c>
      <c r="D1368" s="3">
        <v>2</v>
      </c>
      <c r="E1368" s="3">
        <v>0</v>
      </c>
      <c r="J1368" s="3">
        <v>1</v>
      </c>
      <c r="N1368" s="3">
        <v>56</v>
      </c>
      <c r="O1368" s="3" t="s">
        <v>22</v>
      </c>
      <c r="P1368" s="3">
        <v>56</v>
      </c>
      <c r="Q1368" s="3" t="s">
        <v>5</v>
      </c>
      <c r="R1368" s="3">
        <v>25</v>
      </c>
      <c r="S1368" s="9">
        <v>3.38</v>
      </c>
      <c r="T1368" s="11">
        <v>1</v>
      </c>
      <c r="U1368" s="13">
        <v>0</v>
      </c>
    </row>
    <row r="1369" spans="1:21" x14ac:dyDescent="0.25">
      <c r="A1369" s="3" t="s">
        <v>47</v>
      </c>
      <c r="B1369" s="3" t="s">
        <v>108</v>
      </c>
      <c r="C1369" s="3" t="s">
        <v>49</v>
      </c>
      <c r="D1369" s="3">
        <v>2</v>
      </c>
      <c r="E1369" s="3">
        <v>0</v>
      </c>
      <c r="J1369" s="3">
        <v>1</v>
      </c>
      <c r="N1369" s="3">
        <v>56</v>
      </c>
      <c r="O1369" s="3" t="s">
        <v>22</v>
      </c>
      <c r="P1369" s="3">
        <v>56</v>
      </c>
      <c r="Q1369" s="3" t="s">
        <v>5</v>
      </c>
      <c r="R1369" s="3">
        <v>25</v>
      </c>
      <c r="S1369" s="9">
        <v>5.5299999999999994</v>
      </c>
      <c r="T1369" s="11">
        <v>1</v>
      </c>
      <c r="U1369" s="13">
        <v>1.75</v>
      </c>
    </row>
    <row r="1370" spans="1:21" x14ac:dyDescent="0.25">
      <c r="A1370" s="3" t="s">
        <v>47</v>
      </c>
      <c r="B1370" s="3" t="s">
        <v>108</v>
      </c>
      <c r="C1370" s="3" t="s">
        <v>46</v>
      </c>
      <c r="D1370" s="3">
        <v>4</v>
      </c>
      <c r="E1370" s="3">
        <v>0</v>
      </c>
      <c r="J1370" s="3">
        <v>0.87</v>
      </c>
      <c r="N1370" s="3">
        <v>58</v>
      </c>
      <c r="O1370" s="3" t="s">
        <v>31</v>
      </c>
      <c r="P1370" s="3">
        <v>58</v>
      </c>
      <c r="Q1370" s="3" t="s">
        <v>5</v>
      </c>
      <c r="R1370" s="3">
        <v>25</v>
      </c>
      <c r="S1370" s="9">
        <v>1</v>
      </c>
      <c r="T1370" s="11">
        <v>2.83</v>
      </c>
      <c r="U1370" s="13">
        <v>0</v>
      </c>
    </row>
    <row r="1371" spans="1:21" x14ac:dyDescent="0.25">
      <c r="A1371" s="3" t="s">
        <v>47</v>
      </c>
      <c r="B1371" s="3" t="s">
        <v>108</v>
      </c>
      <c r="C1371" s="3" t="s">
        <v>46</v>
      </c>
      <c r="D1371" s="3">
        <v>4</v>
      </c>
      <c r="E1371" s="3">
        <v>0</v>
      </c>
      <c r="J1371" s="3">
        <v>1</v>
      </c>
      <c r="N1371" s="3">
        <v>58</v>
      </c>
      <c r="O1371" s="3" t="s">
        <v>31</v>
      </c>
      <c r="P1371" s="3">
        <v>58</v>
      </c>
      <c r="Q1371" s="3" t="s">
        <v>5</v>
      </c>
      <c r="R1371" s="3">
        <v>25</v>
      </c>
      <c r="S1371" s="9">
        <v>1</v>
      </c>
      <c r="T1371" s="11">
        <v>14.7</v>
      </c>
      <c r="U1371" s="13">
        <v>0</v>
      </c>
    </row>
    <row r="1372" spans="1:21" x14ac:dyDescent="0.25">
      <c r="A1372" s="3" t="s">
        <v>47</v>
      </c>
      <c r="B1372" s="3" t="s">
        <v>108</v>
      </c>
      <c r="C1372" s="3" t="s">
        <v>46</v>
      </c>
      <c r="D1372" s="3">
        <v>4</v>
      </c>
      <c r="E1372" s="3">
        <v>1</v>
      </c>
      <c r="J1372" s="3">
        <v>1</v>
      </c>
      <c r="N1372" s="3">
        <v>59</v>
      </c>
      <c r="O1372" s="3" t="s">
        <v>29</v>
      </c>
      <c r="P1372" s="3">
        <v>59</v>
      </c>
      <c r="Q1372" s="3" t="s">
        <v>5</v>
      </c>
      <c r="R1372" s="3">
        <v>25</v>
      </c>
      <c r="S1372" s="9">
        <v>1</v>
      </c>
      <c r="T1372" s="11">
        <v>14.7</v>
      </c>
      <c r="U1372" s="13">
        <v>0</v>
      </c>
    </row>
    <row r="1373" spans="1:21" x14ac:dyDescent="0.25">
      <c r="A1373" s="3" t="s">
        <v>47</v>
      </c>
      <c r="B1373" s="3" t="s">
        <v>108</v>
      </c>
      <c r="C1373" s="3" t="s">
        <v>46</v>
      </c>
      <c r="D1373" s="3">
        <v>4</v>
      </c>
      <c r="E1373" s="3">
        <v>0</v>
      </c>
      <c r="J1373" s="3">
        <v>1</v>
      </c>
      <c r="N1373" s="3">
        <v>58</v>
      </c>
      <c r="O1373" s="3" t="s">
        <v>31</v>
      </c>
      <c r="P1373" s="3">
        <v>58</v>
      </c>
      <c r="Q1373" s="3" t="s">
        <v>5</v>
      </c>
      <c r="R1373" s="3">
        <v>25</v>
      </c>
      <c r="S1373" s="9">
        <v>1</v>
      </c>
      <c r="T1373" s="11">
        <v>5.2</v>
      </c>
      <c r="U1373" s="13">
        <v>1.6833333333333331</v>
      </c>
    </row>
    <row r="1374" spans="1:21" x14ac:dyDescent="0.25">
      <c r="A1374" s="3" t="s">
        <v>47</v>
      </c>
      <c r="B1374" s="3" t="s">
        <v>108</v>
      </c>
      <c r="C1374" s="3" t="s">
        <v>48</v>
      </c>
      <c r="D1374" s="3">
        <v>3</v>
      </c>
      <c r="E1374" s="3">
        <v>0</v>
      </c>
      <c r="J1374" s="3">
        <v>1</v>
      </c>
      <c r="N1374" s="3">
        <v>58</v>
      </c>
      <c r="O1374" s="3" t="s">
        <v>31</v>
      </c>
      <c r="P1374" s="3">
        <v>58</v>
      </c>
      <c r="Q1374" s="3" t="s">
        <v>5</v>
      </c>
      <c r="R1374" s="3">
        <v>25</v>
      </c>
      <c r="S1374" s="9">
        <v>7.2</v>
      </c>
      <c r="T1374" s="11">
        <v>8</v>
      </c>
      <c r="U1374" s="13">
        <v>0.65</v>
      </c>
    </row>
    <row r="1375" spans="1:21" x14ac:dyDescent="0.25">
      <c r="A1375" s="3" t="s">
        <v>47</v>
      </c>
      <c r="B1375" s="3" t="s">
        <v>108</v>
      </c>
      <c r="C1375" s="3" t="s">
        <v>48</v>
      </c>
      <c r="D1375" s="3">
        <v>3</v>
      </c>
      <c r="E1375" s="3">
        <v>0</v>
      </c>
      <c r="J1375" s="3">
        <v>0.75</v>
      </c>
      <c r="N1375" s="3">
        <v>58</v>
      </c>
      <c r="O1375" s="3" t="s">
        <v>31</v>
      </c>
      <c r="P1375" s="3">
        <v>58</v>
      </c>
      <c r="Q1375" s="3" t="s">
        <v>5</v>
      </c>
      <c r="R1375" s="3">
        <v>25</v>
      </c>
      <c r="S1375" s="9">
        <v>6.38</v>
      </c>
      <c r="T1375" s="11">
        <v>2.83</v>
      </c>
      <c r="U1375" s="13">
        <v>2.25</v>
      </c>
    </row>
    <row r="1376" spans="1:21" x14ac:dyDescent="0.25">
      <c r="A1376" s="3" t="s">
        <v>47</v>
      </c>
      <c r="B1376" s="3" t="s">
        <v>108</v>
      </c>
      <c r="C1376" s="3" t="s">
        <v>49</v>
      </c>
      <c r="D1376" s="3">
        <v>2</v>
      </c>
      <c r="E1376" s="3">
        <v>0</v>
      </c>
      <c r="J1376" s="3">
        <v>0.94</v>
      </c>
      <c r="N1376" s="3">
        <v>53</v>
      </c>
      <c r="O1376" s="3" t="s">
        <v>27</v>
      </c>
      <c r="P1376" s="3">
        <v>53</v>
      </c>
      <c r="Q1376" s="3" t="s">
        <v>5</v>
      </c>
      <c r="R1376" s="3">
        <v>25</v>
      </c>
      <c r="S1376" s="9">
        <v>1</v>
      </c>
      <c r="T1376" s="11">
        <v>0</v>
      </c>
      <c r="U1376" s="13">
        <v>0.33333333333333331</v>
      </c>
    </row>
    <row r="1377" spans="1:21" x14ac:dyDescent="0.25">
      <c r="A1377" s="3" t="s">
        <v>47</v>
      </c>
      <c r="B1377" s="3" t="s">
        <v>108</v>
      </c>
      <c r="C1377" s="3" t="s">
        <v>49</v>
      </c>
      <c r="D1377" s="3">
        <v>2</v>
      </c>
      <c r="E1377" s="3">
        <v>0</v>
      </c>
      <c r="J1377" s="3">
        <v>1</v>
      </c>
      <c r="N1377" s="3">
        <v>58</v>
      </c>
      <c r="O1377" s="3" t="s">
        <v>31</v>
      </c>
      <c r="P1377" s="3">
        <v>58</v>
      </c>
      <c r="Q1377" s="3" t="s">
        <v>5</v>
      </c>
      <c r="R1377" s="3">
        <v>25</v>
      </c>
      <c r="S1377" s="9">
        <v>1</v>
      </c>
      <c r="T1377" s="11">
        <v>5.2</v>
      </c>
      <c r="U1377" s="13">
        <v>0</v>
      </c>
    </row>
    <row r="1378" spans="1:21" x14ac:dyDescent="0.25">
      <c r="A1378" s="3" t="s">
        <v>47</v>
      </c>
      <c r="B1378" s="3" t="s">
        <v>108</v>
      </c>
      <c r="C1378" s="3" t="s">
        <v>49</v>
      </c>
      <c r="D1378" s="3">
        <v>2</v>
      </c>
      <c r="E1378" s="3">
        <v>0</v>
      </c>
      <c r="J1378" s="3">
        <v>0.93</v>
      </c>
      <c r="N1378" s="3">
        <v>58</v>
      </c>
      <c r="O1378" s="3" t="s">
        <v>31</v>
      </c>
      <c r="P1378" s="3">
        <v>58</v>
      </c>
      <c r="Q1378" s="3" t="s">
        <v>5</v>
      </c>
      <c r="R1378" s="3">
        <v>25</v>
      </c>
      <c r="S1378" s="9">
        <v>2.4</v>
      </c>
      <c r="T1378" s="11">
        <v>1</v>
      </c>
      <c r="U1378" s="13">
        <v>0.58333333333333326</v>
      </c>
    </row>
    <row r="1379" spans="1:21" x14ac:dyDescent="0.25">
      <c r="A1379" s="3" t="s">
        <v>47</v>
      </c>
      <c r="B1379" s="3" t="s">
        <v>108</v>
      </c>
      <c r="C1379" s="3" t="s">
        <v>49</v>
      </c>
      <c r="D1379" s="3">
        <v>2</v>
      </c>
      <c r="E1379" s="3">
        <v>0</v>
      </c>
      <c r="J1379" s="3">
        <v>1</v>
      </c>
      <c r="N1379" s="3">
        <v>59</v>
      </c>
      <c r="O1379" s="3" t="s">
        <v>29</v>
      </c>
      <c r="P1379" s="3">
        <v>59</v>
      </c>
      <c r="Q1379" s="3" t="s">
        <v>5</v>
      </c>
      <c r="R1379" s="3">
        <v>25</v>
      </c>
      <c r="S1379" s="9">
        <v>6.0299999999999994</v>
      </c>
      <c r="T1379" s="11">
        <v>8</v>
      </c>
      <c r="U1379" s="13">
        <v>0</v>
      </c>
    </row>
    <row r="1380" spans="1:21" x14ac:dyDescent="0.25">
      <c r="A1380" s="3" t="s">
        <v>47</v>
      </c>
      <c r="B1380" s="3" t="s">
        <v>108</v>
      </c>
      <c r="C1380" s="3" t="s">
        <v>49</v>
      </c>
      <c r="D1380" s="3">
        <v>2</v>
      </c>
      <c r="E1380" s="3">
        <v>0</v>
      </c>
      <c r="J1380" s="3">
        <v>1</v>
      </c>
      <c r="N1380" s="3">
        <v>59</v>
      </c>
      <c r="O1380" s="3" t="s">
        <v>29</v>
      </c>
      <c r="P1380" s="3">
        <v>59</v>
      </c>
      <c r="Q1380" s="3" t="s">
        <v>5</v>
      </c>
      <c r="R1380" s="3">
        <v>25</v>
      </c>
      <c r="S1380" s="9">
        <v>11.25</v>
      </c>
      <c r="T1380" s="11">
        <v>11.18</v>
      </c>
      <c r="U1380" s="13">
        <v>0</v>
      </c>
    </row>
    <row r="1381" spans="1:21" x14ac:dyDescent="0.25">
      <c r="A1381" s="3" t="s">
        <v>47</v>
      </c>
      <c r="B1381" s="3" t="s">
        <v>108</v>
      </c>
      <c r="C1381" s="3" t="s">
        <v>46</v>
      </c>
      <c r="D1381" s="3">
        <v>4</v>
      </c>
      <c r="E1381" s="3">
        <v>1</v>
      </c>
      <c r="J1381" s="3">
        <v>1</v>
      </c>
      <c r="N1381" s="3">
        <v>59</v>
      </c>
      <c r="O1381" s="3" t="s">
        <v>29</v>
      </c>
      <c r="P1381" s="3">
        <v>59</v>
      </c>
      <c r="Q1381" s="3" t="s">
        <v>5</v>
      </c>
      <c r="R1381" s="3">
        <v>25</v>
      </c>
      <c r="S1381" s="9">
        <v>1</v>
      </c>
      <c r="T1381" s="11">
        <v>18.52</v>
      </c>
      <c r="U1381" s="13">
        <v>2.9333333333333331</v>
      </c>
    </row>
    <row r="1382" spans="1:21" x14ac:dyDescent="0.25">
      <c r="A1382" s="3" t="s">
        <v>47</v>
      </c>
      <c r="B1382" s="3" t="s">
        <v>108</v>
      </c>
      <c r="C1382" s="3" t="s">
        <v>46</v>
      </c>
      <c r="D1382" s="3">
        <v>4</v>
      </c>
      <c r="E1382" s="3">
        <v>1</v>
      </c>
      <c r="J1382" s="3">
        <v>1</v>
      </c>
      <c r="N1382" s="3">
        <v>59</v>
      </c>
      <c r="O1382" s="3" t="s">
        <v>29</v>
      </c>
      <c r="P1382" s="3">
        <v>59</v>
      </c>
      <c r="Q1382" s="3" t="s">
        <v>5</v>
      </c>
      <c r="R1382" s="3">
        <v>25</v>
      </c>
      <c r="S1382" s="9">
        <v>2.71</v>
      </c>
      <c r="T1382" s="11">
        <v>5.2</v>
      </c>
      <c r="U1382" s="13">
        <v>3.55</v>
      </c>
    </row>
    <row r="1383" spans="1:21" x14ac:dyDescent="0.25">
      <c r="A1383" s="3" t="s">
        <v>47</v>
      </c>
      <c r="B1383" s="3" t="s">
        <v>108</v>
      </c>
      <c r="C1383" s="3" t="s">
        <v>46</v>
      </c>
      <c r="D1383" s="3">
        <v>4</v>
      </c>
      <c r="E1383" s="3">
        <v>0</v>
      </c>
      <c r="J1383" s="3">
        <v>1</v>
      </c>
      <c r="N1383" s="3">
        <v>53</v>
      </c>
      <c r="O1383" s="3" t="s">
        <v>27</v>
      </c>
      <c r="P1383" s="3">
        <v>53</v>
      </c>
      <c r="Q1383" s="3" t="s">
        <v>5</v>
      </c>
      <c r="R1383" s="3">
        <v>25</v>
      </c>
      <c r="S1383" s="9">
        <v>1</v>
      </c>
      <c r="T1383" s="11">
        <v>18.52</v>
      </c>
      <c r="U1383" s="13">
        <v>1.9666666666666666</v>
      </c>
    </row>
    <row r="1384" spans="1:21" x14ac:dyDescent="0.25">
      <c r="A1384" s="3" t="s">
        <v>47</v>
      </c>
      <c r="B1384" s="3" t="s">
        <v>108</v>
      </c>
      <c r="C1384" s="3" t="s">
        <v>46</v>
      </c>
      <c r="D1384" s="3">
        <v>4</v>
      </c>
      <c r="E1384" s="3">
        <v>0</v>
      </c>
      <c r="J1384" s="3">
        <v>1</v>
      </c>
      <c r="N1384" s="3">
        <v>56</v>
      </c>
      <c r="O1384" s="3" t="s">
        <v>22</v>
      </c>
      <c r="P1384" s="3">
        <v>56</v>
      </c>
      <c r="Q1384" s="3" t="s">
        <v>5</v>
      </c>
      <c r="R1384" s="3">
        <v>25</v>
      </c>
      <c r="S1384" s="9">
        <v>1</v>
      </c>
      <c r="T1384" s="11">
        <v>18.52</v>
      </c>
      <c r="U1384" s="13">
        <v>0</v>
      </c>
    </row>
    <row r="1385" spans="1:21" x14ac:dyDescent="0.25">
      <c r="A1385" s="3" t="s">
        <v>47</v>
      </c>
      <c r="B1385" s="3" t="s">
        <v>108</v>
      </c>
      <c r="C1385" s="3" t="s">
        <v>48</v>
      </c>
      <c r="D1385" s="3">
        <v>3</v>
      </c>
      <c r="E1385" s="3">
        <v>0</v>
      </c>
      <c r="J1385" s="3">
        <v>1</v>
      </c>
      <c r="N1385" s="3">
        <v>59</v>
      </c>
      <c r="O1385" s="3" t="s">
        <v>29</v>
      </c>
      <c r="P1385" s="3">
        <v>59</v>
      </c>
      <c r="Q1385" s="3" t="s">
        <v>5</v>
      </c>
      <c r="R1385" s="3">
        <v>25</v>
      </c>
      <c r="S1385" s="9">
        <v>5.56</v>
      </c>
      <c r="T1385" s="11">
        <v>8</v>
      </c>
      <c r="U1385" s="13">
        <v>0</v>
      </c>
    </row>
    <row r="1386" spans="1:21" x14ac:dyDescent="0.25">
      <c r="A1386" s="3" t="s">
        <v>47</v>
      </c>
      <c r="B1386" s="3" t="s">
        <v>108</v>
      </c>
      <c r="C1386" s="3" t="s">
        <v>48</v>
      </c>
      <c r="D1386" s="3">
        <v>3</v>
      </c>
      <c r="E1386" s="3">
        <v>0</v>
      </c>
      <c r="J1386" s="3">
        <v>1</v>
      </c>
      <c r="N1386" s="3">
        <v>53</v>
      </c>
      <c r="O1386" s="3" t="s">
        <v>27</v>
      </c>
      <c r="P1386" s="3">
        <v>53</v>
      </c>
      <c r="Q1386" s="3" t="s">
        <v>5</v>
      </c>
      <c r="R1386" s="3">
        <v>25</v>
      </c>
      <c r="S1386" s="9">
        <v>6.74</v>
      </c>
      <c r="T1386" s="11">
        <v>11.18</v>
      </c>
      <c r="U1386" s="13">
        <v>1</v>
      </c>
    </row>
    <row r="1387" spans="1:21" x14ac:dyDescent="0.25">
      <c r="A1387" s="3" t="s">
        <v>47</v>
      </c>
      <c r="B1387" s="3" t="s">
        <v>108</v>
      </c>
      <c r="C1387" s="3" t="s">
        <v>48</v>
      </c>
      <c r="D1387" s="3">
        <v>3</v>
      </c>
      <c r="E1387" s="3">
        <v>0</v>
      </c>
      <c r="J1387" s="3">
        <v>1</v>
      </c>
      <c r="N1387" s="3">
        <v>60</v>
      </c>
      <c r="O1387" s="3" t="s">
        <v>32</v>
      </c>
      <c r="P1387" s="3">
        <v>60</v>
      </c>
      <c r="Q1387" s="3" t="s">
        <v>5</v>
      </c>
      <c r="R1387" s="3">
        <v>25</v>
      </c>
      <c r="S1387" s="9">
        <v>3.54</v>
      </c>
      <c r="T1387" s="11">
        <v>0</v>
      </c>
      <c r="U1387" s="13">
        <v>0.2</v>
      </c>
    </row>
    <row r="1388" spans="1:21" x14ac:dyDescent="0.25">
      <c r="A1388" s="3" t="s">
        <v>47</v>
      </c>
      <c r="B1388" s="3" t="s">
        <v>108</v>
      </c>
      <c r="C1388" s="3" t="s">
        <v>48</v>
      </c>
      <c r="D1388" s="3">
        <v>3</v>
      </c>
      <c r="E1388" s="3">
        <v>0</v>
      </c>
      <c r="J1388" s="3">
        <v>1</v>
      </c>
      <c r="N1388" s="3">
        <v>60</v>
      </c>
      <c r="O1388" s="3" t="s">
        <v>32</v>
      </c>
      <c r="P1388" s="3">
        <v>60</v>
      </c>
      <c r="Q1388" s="3" t="s">
        <v>5</v>
      </c>
      <c r="R1388" s="3">
        <v>25</v>
      </c>
      <c r="S1388" s="9">
        <v>6.36</v>
      </c>
      <c r="T1388" s="11">
        <v>11.18</v>
      </c>
      <c r="U1388" s="13">
        <v>0.60000000000000009</v>
      </c>
    </row>
    <row r="1389" spans="1:21" x14ac:dyDescent="0.25">
      <c r="A1389" s="3" t="s">
        <v>47</v>
      </c>
      <c r="B1389" s="3" t="s">
        <v>108</v>
      </c>
      <c r="C1389" s="3" t="s">
        <v>48</v>
      </c>
      <c r="D1389" s="3">
        <v>3</v>
      </c>
      <c r="E1389" s="3">
        <v>0</v>
      </c>
      <c r="J1389" s="3">
        <v>1</v>
      </c>
      <c r="N1389" s="3">
        <v>53</v>
      </c>
      <c r="O1389" s="3" t="s">
        <v>27</v>
      </c>
      <c r="P1389" s="3">
        <v>53</v>
      </c>
      <c r="Q1389" s="3" t="s">
        <v>5</v>
      </c>
      <c r="R1389" s="3">
        <v>25</v>
      </c>
      <c r="S1389" s="9">
        <v>4.24</v>
      </c>
      <c r="T1389" s="11">
        <v>8</v>
      </c>
      <c r="U1389" s="13">
        <v>1.9666666666666666</v>
      </c>
    </row>
    <row r="1390" spans="1:21" x14ac:dyDescent="0.25">
      <c r="A1390" s="3" t="s">
        <v>47</v>
      </c>
      <c r="B1390" s="3" t="s">
        <v>108</v>
      </c>
      <c r="C1390" s="3" t="s">
        <v>48</v>
      </c>
      <c r="D1390" s="3">
        <v>3</v>
      </c>
      <c r="E1390" s="3">
        <v>0</v>
      </c>
      <c r="J1390" s="3">
        <v>1</v>
      </c>
      <c r="N1390" s="3">
        <v>59</v>
      </c>
      <c r="O1390" s="3" t="s">
        <v>29</v>
      </c>
      <c r="P1390" s="3">
        <v>59</v>
      </c>
      <c r="Q1390" s="3" t="s">
        <v>5</v>
      </c>
      <c r="R1390" s="3">
        <v>25</v>
      </c>
      <c r="S1390" s="9">
        <v>6.66</v>
      </c>
      <c r="T1390" s="11">
        <v>14.7</v>
      </c>
      <c r="U1390" s="13">
        <v>1</v>
      </c>
    </row>
    <row r="1391" spans="1:21" x14ac:dyDescent="0.25">
      <c r="A1391" s="3" t="s">
        <v>47</v>
      </c>
      <c r="B1391" s="3" t="s">
        <v>108</v>
      </c>
      <c r="C1391" s="3" t="s">
        <v>48</v>
      </c>
      <c r="D1391" s="3">
        <v>3</v>
      </c>
      <c r="E1391" s="3">
        <v>1</v>
      </c>
      <c r="J1391" s="3">
        <v>1</v>
      </c>
      <c r="N1391" s="3">
        <v>59</v>
      </c>
      <c r="O1391" s="3" t="s">
        <v>29</v>
      </c>
      <c r="P1391" s="3">
        <v>59</v>
      </c>
      <c r="Q1391" s="3" t="s">
        <v>5</v>
      </c>
      <c r="R1391" s="3">
        <v>25</v>
      </c>
      <c r="S1391" s="9">
        <v>9.26</v>
      </c>
      <c r="T1391" s="11">
        <v>18.52</v>
      </c>
      <c r="U1391" s="13">
        <v>3.0999999999999996</v>
      </c>
    </row>
    <row r="1392" spans="1:21" x14ac:dyDescent="0.25">
      <c r="A1392" s="3" t="s">
        <v>47</v>
      </c>
      <c r="B1392" s="3" t="s">
        <v>108</v>
      </c>
      <c r="C1392" s="3" t="s">
        <v>48</v>
      </c>
      <c r="D1392" s="3">
        <v>3</v>
      </c>
      <c r="E1392" s="3">
        <v>0</v>
      </c>
      <c r="J1392" s="3">
        <v>1</v>
      </c>
      <c r="N1392" s="3">
        <v>53</v>
      </c>
      <c r="O1392" s="3" t="s">
        <v>27</v>
      </c>
      <c r="P1392" s="3">
        <v>53</v>
      </c>
      <c r="Q1392" s="3" t="s">
        <v>5</v>
      </c>
      <c r="R1392" s="3">
        <v>25</v>
      </c>
      <c r="S1392" s="9">
        <v>6.34</v>
      </c>
      <c r="T1392" s="11">
        <v>11.18</v>
      </c>
      <c r="U1392" s="13">
        <v>2.2666666666666666</v>
      </c>
    </row>
    <row r="1393" spans="1:21" x14ac:dyDescent="0.25">
      <c r="A1393" s="3" t="s">
        <v>47</v>
      </c>
      <c r="B1393" s="3" t="s">
        <v>108</v>
      </c>
      <c r="C1393" s="3" t="s">
        <v>48</v>
      </c>
      <c r="D1393" s="3">
        <v>3</v>
      </c>
      <c r="E1393" s="3">
        <v>0</v>
      </c>
      <c r="J1393" s="3">
        <v>1</v>
      </c>
      <c r="N1393" s="3">
        <v>60</v>
      </c>
      <c r="O1393" s="3" t="s">
        <v>32</v>
      </c>
      <c r="P1393" s="3">
        <v>60</v>
      </c>
      <c r="Q1393" s="3" t="s">
        <v>5</v>
      </c>
      <c r="R1393" s="3">
        <v>25</v>
      </c>
      <c r="S1393" s="9">
        <v>8.48</v>
      </c>
      <c r="T1393" s="11">
        <v>18.52</v>
      </c>
      <c r="U1393" s="13">
        <v>0.5</v>
      </c>
    </row>
    <row r="1394" spans="1:21" x14ac:dyDescent="0.25">
      <c r="A1394" s="3" t="s">
        <v>47</v>
      </c>
      <c r="B1394" s="3" t="s">
        <v>108</v>
      </c>
      <c r="C1394" s="3" t="s">
        <v>48</v>
      </c>
      <c r="D1394" s="3">
        <v>3</v>
      </c>
      <c r="E1394" s="3">
        <v>0</v>
      </c>
      <c r="J1394" s="3">
        <v>1</v>
      </c>
      <c r="N1394" s="3">
        <v>53</v>
      </c>
      <c r="O1394" s="3" t="s">
        <v>27</v>
      </c>
      <c r="P1394" s="3">
        <v>53</v>
      </c>
      <c r="Q1394" s="3" t="s">
        <v>5</v>
      </c>
      <c r="R1394" s="3">
        <v>25</v>
      </c>
      <c r="S1394" s="9">
        <v>7.72</v>
      </c>
      <c r="T1394" s="11">
        <v>11.18</v>
      </c>
      <c r="U1394" s="13">
        <v>0.60000000000000009</v>
      </c>
    </row>
    <row r="1395" spans="1:21" x14ac:dyDescent="0.25">
      <c r="A1395" s="3" t="s">
        <v>47</v>
      </c>
      <c r="B1395" s="3" t="s">
        <v>108</v>
      </c>
      <c r="C1395" s="3" t="s">
        <v>48</v>
      </c>
      <c r="D1395" s="3">
        <v>3</v>
      </c>
      <c r="E1395" s="3">
        <v>0</v>
      </c>
      <c r="J1395" s="3">
        <v>1</v>
      </c>
      <c r="N1395" s="3">
        <v>59</v>
      </c>
      <c r="O1395" s="3" t="s">
        <v>29</v>
      </c>
      <c r="P1395" s="3">
        <v>59</v>
      </c>
      <c r="Q1395" s="3" t="s">
        <v>5</v>
      </c>
      <c r="R1395" s="3">
        <v>25</v>
      </c>
      <c r="S1395" s="9">
        <v>5.74</v>
      </c>
      <c r="T1395" s="11">
        <v>18.52</v>
      </c>
      <c r="U1395" s="13">
        <v>1.05</v>
      </c>
    </row>
    <row r="1396" spans="1:21" x14ac:dyDescent="0.25">
      <c r="A1396" s="3" t="s">
        <v>47</v>
      </c>
      <c r="B1396" s="3" t="s">
        <v>108</v>
      </c>
      <c r="C1396" s="3" t="s">
        <v>48</v>
      </c>
      <c r="D1396" s="3">
        <v>3</v>
      </c>
      <c r="E1396" s="3">
        <v>0</v>
      </c>
      <c r="J1396" s="3">
        <v>1</v>
      </c>
      <c r="N1396" s="3">
        <v>60</v>
      </c>
      <c r="O1396" s="3" t="s">
        <v>32</v>
      </c>
      <c r="P1396" s="3">
        <v>60</v>
      </c>
      <c r="Q1396" s="3" t="s">
        <v>5</v>
      </c>
      <c r="R1396" s="3">
        <v>25</v>
      </c>
      <c r="S1396" s="9">
        <v>3.84</v>
      </c>
      <c r="T1396" s="11">
        <v>1</v>
      </c>
      <c r="U1396" s="13">
        <v>1.8</v>
      </c>
    </row>
    <row r="1397" spans="1:21" x14ac:dyDescent="0.25">
      <c r="A1397" s="3" t="s">
        <v>47</v>
      </c>
      <c r="B1397" s="3" t="s">
        <v>108</v>
      </c>
      <c r="C1397" s="3" t="s">
        <v>49</v>
      </c>
      <c r="D1397" s="3">
        <v>2</v>
      </c>
      <c r="E1397" s="3">
        <v>0</v>
      </c>
      <c r="J1397" s="3">
        <v>1</v>
      </c>
      <c r="N1397" s="3">
        <v>59</v>
      </c>
      <c r="O1397" s="3" t="s">
        <v>29</v>
      </c>
      <c r="P1397" s="3">
        <v>59</v>
      </c>
      <c r="Q1397" s="3" t="s">
        <v>5</v>
      </c>
      <c r="R1397" s="3">
        <v>25</v>
      </c>
      <c r="S1397" s="9">
        <v>4</v>
      </c>
      <c r="T1397" s="11">
        <v>0</v>
      </c>
      <c r="U1397" s="13">
        <v>0</v>
      </c>
    </row>
    <row r="1398" spans="1:21" x14ac:dyDescent="0.25">
      <c r="A1398" s="3" t="s">
        <v>47</v>
      </c>
      <c r="B1398" s="3" t="s">
        <v>108</v>
      </c>
      <c r="C1398" s="3" t="s">
        <v>49</v>
      </c>
      <c r="D1398" s="3">
        <v>2</v>
      </c>
      <c r="E1398" s="3">
        <v>0</v>
      </c>
      <c r="J1398" s="3">
        <v>0.83</v>
      </c>
      <c r="N1398" s="3">
        <v>59</v>
      </c>
      <c r="O1398" s="3" t="s">
        <v>29</v>
      </c>
      <c r="P1398" s="3">
        <v>59</v>
      </c>
      <c r="Q1398" s="3" t="s">
        <v>5</v>
      </c>
      <c r="R1398" s="3">
        <v>25</v>
      </c>
      <c r="S1398" s="9">
        <v>1</v>
      </c>
      <c r="T1398" s="11">
        <v>1</v>
      </c>
      <c r="U1398" s="13">
        <v>0</v>
      </c>
    </row>
    <row r="1399" spans="1:21" x14ac:dyDescent="0.25">
      <c r="A1399" s="3" t="s">
        <v>47</v>
      </c>
      <c r="B1399" s="3" t="s">
        <v>108</v>
      </c>
      <c r="C1399" s="3" t="s">
        <v>49</v>
      </c>
      <c r="D1399" s="3">
        <v>2</v>
      </c>
      <c r="E1399" s="3">
        <v>0</v>
      </c>
      <c r="J1399" s="3">
        <v>0.75</v>
      </c>
      <c r="N1399" s="3">
        <v>59</v>
      </c>
      <c r="O1399" s="3" t="s">
        <v>29</v>
      </c>
      <c r="P1399" s="3">
        <v>59</v>
      </c>
      <c r="Q1399" s="3" t="s">
        <v>5</v>
      </c>
      <c r="R1399" s="3">
        <v>25</v>
      </c>
      <c r="S1399" s="9">
        <v>0.88</v>
      </c>
      <c r="T1399" s="11">
        <v>2.83</v>
      </c>
      <c r="U1399" s="13">
        <v>0</v>
      </c>
    </row>
    <row r="1400" spans="1:21" x14ac:dyDescent="0.25">
      <c r="A1400" s="3" t="s">
        <v>47</v>
      </c>
      <c r="B1400" s="3" t="s">
        <v>108</v>
      </c>
      <c r="C1400" s="3" t="s">
        <v>49</v>
      </c>
      <c r="D1400" s="3">
        <v>2</v>
      </c>
      <c r="E1400" s="3">
        <v>0</v>
      </c>
      <c r="J1400" s="3">
        <v>0.93</v>
      </c>
      <c r="N1400" s="3">
        <v>60</v>
      </c>
      <c r="O1400" s="3" t="s">
        <v>32</v>
      </c>
      <c r="P1400" s="3">
        <v>60</v>
      </c>
      <c r="Q1400" s="3" t="s">
        <v>5</v>
      </c>
      <c r="R1400" s="3">
        <v>25</v>
      </c>
      <c r="S1400" s="9">
        <v>0.9</v>
      </c>
      <c r="T1400" s="11">
        <v>2.83</v>
      </c>
      <c r="U1400" s="13">
        <v>0</v>
      </c>
    </row>
    <row r="1401" spans="1:21" x14ac:dyDescent="0.25">
      <c r="A1401" s="3" t="s">
        <v>47</v>
      </c>
      <c r="B1401" s="3" t="s">
        <v>108</v>
      </c>
      <c r="C1401" s="3" t="s">
        <v>49</v>
      </c>
      <c r="D1401" s="3">
        <v>2</v>
      </c>
      <c r="E1401" s="3">
        <v>0</v>
      </c>
      <c r="J1401" s="3">
        <v>1</v>
      </c>
      <c r="N1401" s="3">
        <v>59</v>
      </c>
      <c r="O1401" s="3" t="s">
        <v>29</v>
      </c>
      <c r="P1401" s="3">
        <v>59</v>
      </c>
      <c r="Q1401" s="3" t="s">
        <v>5</v>
      </c>
      <c r="R1401" s="3">
        <v>25</v>
      </c>
      <c r="S1401" s="9">
        <v>2.85</v>
      </c>
      <c r="T1401" s="11">
        <v>5.2</v>
      </c>
      <c r="U1401" s="13">
        <v>0.8</v>
      </c>
    </row>
    <row r="1402" spans="1:21" x14ac:dyDescent="0.25">
      <c r="A1402" s="3" t="s">
        <v>47</v>
      </c>
      <c r="B1402" s="3" t="s">
        <v>108</v>
      </c>
      <c r="C1402" s="3" t="s">
        <v>35</v>
      </c>
      <c r="D1402" s="3">
        <v>6</v>
      </c>
      <c r="E1402" s="3">
        <v>0</v>
      </c>
      <c r="J1402" s="3">
        <v>1</v>
      </c>
      <c r="N1402" s="3">
        <v>59</v>
      </c>
      <c r="O1402" s="3" t="s">
        <v>29</v>
      </c>
      <c r="P1402" s="3">
        <v>59</v>
      </c>
      <c r="Q1402" s="3" t="s">
        <v>5</v>
      </c>
      <c r="R1402" s="3">
        <v>25</v>
      </c>
      <c r="S1402" s="9">
        <v>1</v>
      </c>
      <c r="T1402" s="11">
        <v>5.2</v>
      </c>
      <c r="U1402" s="13">
        <v>1.5</v>
      </c>
    </row>
    <row r="1403" spans="1:21" x14ac:dyDescent="0.25">
      <c r="A1403" s="3" t="s">
        <v>47</v>
      </c>
      <c r="B1403" s="3" t="s">
        <v>108</v>
      </c>
      <c r="C1403" s="3" t="s">
        <v>46</v>
      </c>
      <c r="D1403" s="3">
        <v>4</v>
      </c>
      <c r="E1403" s="3">
        <v>1</v>
      </c>
      <c r="H1403" s="3">
        <v>0.78</v>
      </c>
      <c r="N1403" s="3">
        <v>49</v>
      </c>
      <c r="O1403" s="3" t="s">
        <v>3</v>
      </c>
      <c r="P1403" s="3">
        <v>49</v>
      </c>
      <c r="Q1403" s="3" t="s">
        <v>3</v>
      </c>
      <c r="R1403" s="3">
        <v>21</v>
      </c>
      <c r="S1403" s="9">
        <v>1.75</v>
      </c>
      <c r="T1403" s="11">
        <v>8</v>
      </c>
      <c r="U1403" s="13">
        <v>10.61904761904762</v>
      </c>
    </row>
    <row r="1404" spans="1:21" x14ac:dyDescent="0.25">
      <c r="A1404" s="3" t="s">
        <v>47</v>
      </c>
      <c r="B1404" s="3" t="s">
        <v>108</v>
      </c>
      <c r="C1404" s="3" t="s">
        <v>46</v>
      </c>
      <c r="D1404" s="3">
        <v>4</v>
      </c>
      <c r="E1404" s="3">
        <v>1</v>
      </c>
      <c r="H1404" s="3">
        <v>1</v>
      </c>
      <c r="N1404" s="3">
        <v>49</v>
      </c>
      <c r="O1404" s="3" t="s">
        <v>3</v>
      </c>
      <c r="P1404" s="3">
        <v>49</v>
      </c>
      <c r="Q1404" s="3" t="s">
        <v>3</v>
      </c>
      <c r="R1404" s="3">
        <v>21</v>
      </c>
      <c r="S1404" s="9">
        <v>1.75</v>
      </c>
      <c r="T1404" s="11">
        <v>11.18</v>
      </c>
      <c r="U1404" s="13">
        <v>1.307936507936508</v>
      </c>
    </row>
    <row r="1405" spans="1:21" x14ac:dyDescent="0.25">
      <c r="A1405" s="3" t="s">
        <v>47</v>
      </c>
      <c r="B1405" s="3" t="s">
        <v>108</v>
      </c>
      <c r="C1405" s="3" t="s">
        <v>48</v>
      </c>
      <c r="D1405" s="3">
        <v>3</v>
      </c>
      <c r="E1405" s="3">
        <v>0</v>
      </c>
      <c r="H1405" s="3">
        <v>1</v>
      </c>
      <c r="N1405" s="3">
        <v>48</v>
      </c>
      <c r="O1405" s="3" t="s">
        <v>37</v>
      </c>
      <c r="P1405" s="3">
        <v>48</v>
      </c>
      <c r="Q1405" s="3" t="s">
        <v>3</v>
      </c>
      <c r="R1405" s="3">
        <v>21</v>
      </c>
      <c r="S1405" s="9">
        <v>2.7199999999999998</v>
      </c>
      <c r="T1405" s="11">
        <v>5.2</v>
      </c>
      <c r="U1405" s="13">
        <v>4</v>
      </c>
    </row>
    <row r="1406" spans="1:21" x14ac:dyDescent="0.25">
      <c r="A1406" s="3" t="s">
        <v>47</v>
      </c>
      <c r="B1406" s="3" t="s">
        <v>108</v>
      </c>
      <c r="C1406" s="3" t="s">
        <v>48</v>
      </c>
      <c r="D1406" s="3">
        <v>3</v>
      </c>
      <c r="E1406" s="3">
        <v>0</v>
      </c>
      <c r="H1406" s="3">
        <v>0.8</v>
      </c>
      <c r="N1406" s="3">
        <v>49</v>
      </c>
      <c r="O1406" s="3" t="s">
        <v>3</v>
      </c>
      <c r="P1406" s="3">
        <v>49</v>
      </c>
      <c r="Q1406" s="3" t="s">
        <v>3</v>
      </c>
      <c r="R1406" s="3">
        <v>21</v>
      </c>
      <c r="S1406" s="9">
        <v>0.67</v>
      </c>
      <c r="T1406" s="11">
        <v>0</v>
      </c>
      <c r="U1406" s="13">
        <v>0</v>
      </c>
    </row>
    <row r="1407" spans="1:21" x14ac:dyDescent="0.25">
      <c r="A1407" s="3" t="s">
        <v>47</v>
      </c>
      <c r="B1407" s="3" t="s">
        <v>108</v>
      </c>
      <c r="C1407" s="3" t="s">
        <v>48</v>
      </c>
      <c r="D1407" s="3">
        <v>3</v>
      </c>
      <c r="E1407" s="3">
        <v>0</v>
      </c>
      <c r="H1407" s="3">
        <v>1</v>
      </c>
      <c r="N1407" s="3">
        <v>49</v>
      </c>
      <c r="O1407" s="3" t="s">
        <v>3</v>
      </c>
      <c r="P1407" s="3">
        <v>49</v>
      </c>
      <c r="Q1407" s="3" t="s">
        <v>3</v>
      </c>
      <c r="R1407" s="3">
        <v>21</v>
      </c>
      <c r="S1407" s="9">
        <v>0.44</v>
      </c>
      <c r="T1407" s="11">
        <v>0</v>
      </c>
      <c r="U1407" s="13">
        <v>0</v>
      </c>
    </row>
    <row r="1408" spans="1:21" x14ac:dyDescent="0.25">
      <c r="A1408" s="3" t="s">
        <v>47</v>
      </c>
      <c r="B1408" s="3" t="s">
        <v>108</v>
      </c>
      <c r="C1408" s="3" t="s">
        <v>48</v>
      </c>
      <c r="D1408" s="3">
        <v>3</v>
      </c>
      <c r="E1408" s="3">
        <v>0</v>
      </c>
      <c r="H1408" s="3">
        <v>0.46</v>
      </c>
      <c r="N1408" s="3">
        <v>49</v>
      </c>
      <c r="O1408" s="3" t="s">
        <v>3</v>
      </c>
      <c r="P1408" s="3">
        <v>49</v>
      </c>
      <c r="Q1408" s="3" t="s">
        <v>3</v>
      </c>
      <c r="R1408" s="3">
        <v>21</v>
      </c>
      <c r="S1408" s="9">
        <v>1</v>
      </c>
      <c r="T1408" s="11">
        <v>5.2</v>
      </c>
      <c r="U1408" s="13">
        <v>0</v>
      </c>
    </row>
    <row r="1409" spans="1:21" x14ac:dyDescent="0.25">
      <c r="A1409" s="3" t="s">
        <v>47</v>
      </c>
      <c r="B1409" s="3" t="s">
        <v>108</v>
      </c>
      <c r="C1409" s="3" t="s">
        <v>48</v>
      </c>
      <c r="D1409" s="3">
        <v>3</v>
      </c>
      <c r="E1409" s="3">
        <v>0</v>
      </c>
      <c r="H1409" s="3">
        <v>1</v>
      </c>
      <c r="N1409" s="3">
        <v>49</v>
      </c>
      <c r="O1409" s="3" t="s">
        <v>3</v>
      </c>
      <c r="P1409" s="3">
        <v>49</v>
      </c>
      <c r="Q1409" s="3" t="s">
        <v>3</v>
      </c>
      <c r="R1409" s="3">
        <v>21</v>
      </c>
      <c r="S1409" s="9">
        <v>2.34</v>
      </c>
      <c r="T1409" s="11">
        <v>5.2</v>
      </c>
      <c r="U1409" s="13">
        <v>4</v>
      </c>
    </row>
    <row r="1410" spans="1:21" x14ac:dyDescent="0.25">
      <c r="A1410" s="3" t="s">
        <v>47</v>
      </c>
      <c r="B1410" s="3" t="s">
        <v>108</v>
      </c>
      <c r="C1410" s="3" t="s">
        <v>48</v>
      </c>
      <c r="D1410" s="3">
        <v>3</v>
      </c>
      <c r="E1410" s="3">
        <v>0</v>
      </c>
      <c r="H1410" s="3">
        <v>1</v>
      </c>
      <c r="N1410" s="3">
        <v>49</v>
      </c>
      <c r="O1410" s="3" t="s">
        <v>3</v>
      </c>
      <c r="P1410" s="3">
        <v>49</v>
      </c>
      <c r="Q1410" s="3" t="s">
        <v>3</v>
      </c>
      <c r="R1410" s="3">
        <v>21</v>
      </c>
      <c r="S1410" s="9">
        <v>1</v>
      </c>
      <c r="T1410" s="11">
        <v>2.83</v>
      </c>
      <c r="U1410" s="13">
        <v>0</v>
      </c>
    </row>
    <row r="1411" spans="1:21" x14ac:dyDescent="0.25">
      <c r="A1411" s="3" t="s">
        <v>47</v>
      </c>
      <c r="B1411" s="3" t="s">
        <v>108</v>
      </c>
      <c r="C1411" s="3" t="s">
        <v>49</v>
      </c>
      <c r="D1411" s="3">
        <v>2</v>
      </c>
      <c r="E1411" s="3">
        <v>0</v>
      </c>
      <c r="H1411" s="3">
        <v>0.76</v>
      </c>
      <c r="N1411" s="3">
        <v>49</v>
      </c>
      <c r="O1411" s="3" t="s">
        <v>3</v>
      </c>
      <c r="P1411" s="3">
        <v>49</v>
      </c>
      <c r="Q1411" s="3" t="s">
        <v>3</v>
      </c>
      <c r="R1411" s="3">
        <v>21</v>
      </c>
      <c r="S1411" s="9">
        <v>0.82000000000000006</v>
      </c>
      <c r="T1411" s="11">
        <v>0</v>
      </c>
      <c r="U1411" s="13">
        <v>0</v>
      </c>
    </row>
    <row r="1412" spans="1:21" x14ac:dyDescent="0.25">
      <c r="A1412" s="3" t="s">
        <v>47</v>
      </c>
      <c r="B1412" s="3" t="s">
        <v>108</v>
      </c>
      <c r="C1412" s="3" t="s">
        <v>49</v>
      </c>
      <c r="D1412" s="3">
        <v>2</v>
      </c>
      <c r="E1412" s="3">
        <v>0</v>
      </c>
      <c r="H1412" s="3">
        <v>1</v>
      </c>
      <c r="N1412" s="3">
        <v>48</v>
      </c>
      <c r="O1412" s="3" t="s">
        <v>37</v>
      </c>
      <c r="P1412" s="3">
        <v>48</v>
      </c>
      <c r="Q1412" s="3" t="s">
        <v>3</v>
      </c>
      <c r="R1412" s="3">
        <v>21</v>
      </c>
      <c r="S1412" s="9">
        <v>0.71</v>
      </c>
      <c r="T1412" s="11">
        <v>2.83</v>
      </c>
      <c r="U1412" s="13">
        <v>0</v>
      </c>
    </row>
    <row r="1413" spans="1:21" x14ac:dyDescent="0.25">
      <c r="A1413" s="3" t="s">
        <v>47</v>
      </c>
      <c r="B1413" s="3" t="s">
        <v>108</v>
      </c>
      <c r="C1413" s="3" t="s">
        <v>49</v>
      </c>
      <c r="D1413" s="3">
        <v>2</v>
      </c>
      <c r="E1413" s="3">
        <v>0</v>
      </c>
      <c r="H1413" s="3">
        <v>1</v>
      </c>
      <c r="N1413" s="3">
        <v>49</v>
      </c>
      <c r="O1413" s="3" t="s">
        <v>3</v>
      </c>
      <c r="P1413" s="3">
        <v>49</v>
      </c>
      <c r="Q1413" s="3" t="s">
        <v>3</v>
      </c>
      <c r="R1413" s="3">
        <v>21</v>
      </c>
      <c r="S1413" s="9">
        <v>1</v>
      </c>
      <c r="T1413" s="11">
        <v>1</v>
      </c>
      <c r="U1413" s="13">
        <v>0</v>
      </c>
    </row>
    <row r="1414" spans="1:21" x14ac:dyDescent="0.25">
      <c r="A1414" s="3" t="s">
        <v>47</v>
      </c>
      <c r="B1414" s="3" t="s">
        <v>108</v>
      </c>
      <c r="C1414" s="3" t="s">
        <v>49</v>
      </c>
      <c r="D1414" s="3">
        <v>2</v>
      </c>
      <c r="E1414" s="3">
        <v>0</v>
      </c>
      <c r="H1414" s="3">
        <v>1</v>
      </c>
      <c r="N1414" s="3">
        <v>49</v>
      </c>
      <c r="O1414" s="3" t="s">
        <v>3</v>
      </c>
      <c r="P1414" s="3">
        <v>49</v>
      </c>
      <c r="Q1414" s="3" t="s">
        <v>3</v>
      </c>
      <c r="R1414" s="3">
        <v>21</v>
      </c>
      <c r="S1414" s="9">
        <v>1.69</v>
      </c>
      <c r="T1414" s="11">
        <v>8</v>
      </c>
      <c r="U1414" s="13">
        <v>1.5</v>
      </c>
    </row>
    <row r="1415" spans="1:21" x14ac:dyDescent="0.25">
      <c r="A1415" s="3" t="s">
        <v>47</v>
      </c>
      <c r="B1415" s="3" t="s">
        <v>108</v>
      </c>
      <c r="C1415" s="3" t="s">
        <v>49</v>
      </c>
      <c r="D1415" s="3">
        <v>2</v>
      </c>
      <c r="E1415" s="3">
        <v>0</v>
      </c>
      <c r="H1415" s="3">
        <v>1</v>
      </c>
      <c r="N1415" s="3">
        <v>48</v>
      </c>
      <c r="O1415" s="3" t="s">
        <v>37</v>
      </c>
      <c r="P1415" s="3">
        <v>48</v>
      </c>
      <c r="Q1415" s="3" t="s">
        <v>3</v>
      </c>
      <c r="R1415" s="3">
        <v>21</v>
      </c>
      <c r="S1415" s="9">
        <v>0.65</v>
      </c>
      <c r="T1415" s="11">
        <v>1</v>
      </c>
      <c r="U1415" s="13">
        <v>0.2857142857142857</v>
      </c>
    </row>
    <row r="1416" spans="1:21" x14ac:dyDescent="0.25">
      <c r="A1416" s="3" t="s">
        <v>47</v>
      </c>
      <c r="B1416" s="3" t="s">
        <v>108</v>
      </c>
      <c r="C1416" s="3" t="s">
        <v>49</v>
      </c>
      <c r="D1416" s="3">
        <v>2</v>
      </c>
      <c r="E1416" s="3">
        <v>0</v>
      </c>
      <c r="H1416" s="3">
        <v>1</v>
      </c>
      <c r="N1416" s="3">
        <v>49</v>
      </c>
      <c r="O1416" s="3" t="s">
        <v>3</v>
      </c>
      <c r="P1416" s="3">
        <v>49</v>
      </c>
      <c r="Q1416" s="3" t="s">
        <v>3</v>
      </c>
      <c r="R1416" s="3">
        <v>21</v>
      </c>
      <c r="S1416" s="9">
        <v>0.88</v>
      </c>
      <c r="T1416" s="11">
        <v>1</v>
      </c>
      <c r="U1416" s="13">
        <v>0</v>
      </c>
    </row>
    <row r="1417" spans="1:21" x14ac:dyDescent="0.25">
      <c r="A1417" s="3" t="s">
        <v>47</v>
      </c>
      <c r="B1417" s="3" t="s">
        <v>108</v>
      </c>
      <c r="C1417" s="3" t="s">
        <v>49</v>
      </c>
      <c r="D1417" s="3">
        <v>2</v>
      </c>
      <c r="E1417" s="3">
        <v>0</v>
      </c>
      <c r="H1417" s="3">
        <v>1</v>
      </c>
      <c r="N1417" s="3">
        <v>49</v>
      </c>
      <c r="O1417" s="3" t="s">
        <v>3</v>
      </c>
      <c r="P1417" s="3">
        <v>49</v>
      </c>
      <c r="Q1417" s="3" t="s">
        <v>3</v>
      </c>
      <c r="R1417" s="3">
        <v>21</v>
      </c>
      <c r="S1417" s="9">
        <v>1</v>
      </c>
      <c r="T1417" s="11">
        <v>1</v>
      </c>
      <c r="U1417" s="13">
        <v>1.3333333333333333</v>
      </c>
    </row>
    <row r="1418" spans="1:21" x14ac:dyDescent="0.25">
      <c r="A1418" s="3" t="s">
        <v>47</v>
      </c>
      <c r="B1418" s="3" t="s">
        <v>108</v>
      </c>
      <c r="C1418" s="3" t="s">
        <v>49</v>
      </c>
      <c r="D1418" s="3">
        <v>2</v>
      </c>
      <c r="E1418" s="3">
        <v>0</v>
      </c>
      <c r="H1418" s="3">
        <v>0.92</v>
      </c>
      <c r="N1418" s="3">
        <v>49</v>
      </c>
      <c r="O1418" s="3" t="s">
        <v>3</v>
      </c>
      <c r="P1418" s="3">
        <v>49</v>
      </c>
      <c r="Q1418" s="3" t="s">
        <v>3</v>
      </c>
      <c r="R1418" s="3">
        <v>21</v>
      </c>
      <c r="S1418" s="9">
        <v>1</v>
      </c>
      <c r="T1418" s="11">
        <v>0</v>
      </c>
      <c r="U1418" s="13">
        <v>0</v>
      </c>
    </row>
    <row r="1419" spans="1:21" x14ac:dyDescent="0.25">
      <c r="A1419" s="3" t="s">
        <v>47</v>
      </c>
      <c r="B1419" s="3" t="s">
        <v>108</v>
      </c>
      <c r="C1419" s="3" t="s">
        <v>49</v>
      </c>
      <c r="D1419" s="3">
        <v>2</v>
      </c>
      <c r="E1419" s="3">
        <v>0</v>
      </c>
      <c r="H1419" s="3">
        <v>1</v>
      </c>
      <c r="N1419" s="3">
        <v>48</v>
      </c>
      <c r="O1419" s="3" t="s">
        <v>37</v>
      </c>
      <c r="P1419" s="3">
        <v>48</v>
      </c>
      <c r="Q1419" s="3" t="s">
        <v>3</v>
      </c>
      <c r="R1419" s="3">
        <v>21</v>
      </c>
      <c r="S1419" s="9">
        <v>0.69000000000000006</v>
      </c>
      <c r="T1419" s="11">
        <v>0</v>
      </c>
      <c r="U1419" s="13">
        <v>0</v>
      </c>
    </row>
    <row r="1420" spans="1:21" x14ac:dyDescent="0.25">
      <c r="A1420" s="3" t="s">
        <v>47</v>
      </c>
      <c r="B1420" s="3" t="s">
        <v>108</v>
      </c>
      <c r="C1420" s="3" t="s">
        <v>49</v>
      </c>
      <c r="D1420" s="3">
        <v>2</v>
      </c>
      <c r="E1420" s="3">
        <v>0</v>
      </c>
      <c r="H1420" s="3">
        <v>0.92</v>
      </c>
      <c r="N1420" s="3">
        <v>49</v>
      </c>
      <c r="O1420" s="3" t="s">
        <v>3</v>
      </c>
      <c r="P1420" s="3">
        <v>49</v>
      </c>
      <c r="Q1420" s="3" t="s">
        <v>3</v>
      </c>
      <c r="R1420" s="3">
        <v>21</v>
      </c>
      <c r="S1420" s="9">
        <v>1</v>
      </c>
      <c r="T1420" s="11">
        <v>0</v>
      </c>
      <c r="U1420" s="13">
        <v>0</v>
      </c>
    </row>
    <row r="1421" spans="1:21" x14ac:dyDescent="0.25">
      <c r="A1421" s="3" t="s">
        <v>47</v>
      </c>
      <c r="B1421" s="3" t="s">
        <v>108</v>
      </c>
      <c r="C1421" s="3" t="s">
        <v>50</v>
      </c>
      <c r="D1421" s="3">
        <v>1</v>
      </c>
      <c r="E1421" s="3">
        <v>0</v>
      </c>
      <c r="H1421" s="3">
        <v>1</v>
      </c>
      <c r="N1421" s="3">
        <v>49</v>
      </c>
      <c r="O1421" s="3" t="s">
        <v>3</v>
      </c>
      <c r="P1421" s="3">
        <v>49</v>
      </c>
      <c r="Q1421" s="3" t="s">
        <v>3</v>
      </c>
      <c r="R1421" s="3">
        <v>21</v>
      </c>
      <c r="S1421" s="9">
        <v>1</v>
      </c>
      <c r="T1421" s="11">
        <v>0</v>
      </c>
      <c r="U1421" s="13">
        <v>1</v>
      </c>
    </row>
    <row r="1422" spans="1:21" x14ac:dyDescent="0.25">
      <c r="A1422" s="3" t="s">
        <v>47</v>
      </c>
      <c r="B1422" s="3" t="s">
        <v>108</v>
      </c>
      <c r="C1422" s="3" t="s">
        <v>46</v>
      </c>
      <c r="D1422" s="3">
        <v>4</v>
      </c>
      <c r="E1422" s="3">
        <v>1</v>
      </c>
      <c r="K1422" s="3">
        <v>1</v>
      </c>
      <c r="N1422" s="3">
        <v>61</v>
      </c>
      <c r="O1422" s="3" t="s">
        <v>20</v>
      </c>
      <c r="P1422" s="3">
        <v>61</v>
      </c>
      <c r="Q1422" s="3" t="s">
        <v>6</v>
      </c>
      <c r="R1422" s="3">
        <v>26</v>
      </c>
      <c r="S1422" s="9">
        <v>4.24</v>
      </c>
      <c r="T1422" s="11">
        <v>8</v>
      </c>
      <c r="U1422" s="13">
        <v>7.3</v>
      </c>
    </row>
    <row r="1423" spans="1:21" x14ac:dyDescent="0.25">
      <c r="A1423" s="3" t="s">
        <v>47</v>
      </c>
      <c r="B1423" s="3" t="s">
        <v>108</v>
      </c>
      <c r="C1423" s="3" t="s">
        <v>46</v>
      </c>
      <c r="D1423" s="3">
        <v>4</v>
      </c>
      <c r="E1423" s="3">
        <v>1</v>
      </c>
      <c r="K1423" s="3">
        <v>1</v>
      </c>
      <c r="N1423" s="3">
        <v>61</v>
      </c>
      <c r="O1423" s="3" t="s">
        <v>20</v>
      </c>
      <c r="P1423" s="3">
        <v>61</v>
      </c>
      <c r="Q1423" s="3" t="s">
        <v>6</v>
      </c>
      <c r="R1423" s="3">
        <v>26</v>
      </c>
      <c r="S1423" s="9">
        <v>5.33</v>
      </c>
      <c r="T1423" s="11">
        <v>8</v>
      </c>
      <c r="U1423" s="13">
        <v>2.833333333333333</v>
      </c>
    </row>
    <row r="1424" spans="1:21" x14ac:dyDescent="0.25">
      <c r="A1424" s="3" t="s">
        <v>47</v>
      </c>
      <c r="B1424" s="3" t="s">
        <v>108</v>
      </c>
      <c r="C1424" s="3" t="s">
        <v>46</v>
      </c>
      <c r="D1424" s="3">
        <v>4</v>
      </c>
      <c r="E1424" s="3">
        <v>1</v>
      </c>
      <c r="K1424" s="3">
        <v>1</v>
      </c>
      <c r="N1424" s="3">
        <v>61</v>
      </c>
      <c r="O1424" s="3" t="s">
        <v>20</v>
      </c>
      <c r="P1424" s="3">
        <v>61</v>
      </c>
      <c r="Q1424" s="3" t="s">
        <v>6</v>
      </c>
      <c r="R1424" s="3">
        <v>26</v>
      </c>
      <c r="S1424" s="9">
        <v>4.8</v>
      </c>
      <c r="T1424" s="11">
        <v>11.18</v>
      </c>
      <c r="U1424" s="13">
        <v>1.1333333333333333</v>
      </c>
    </row>
    <row r="1425" spans="1:21" x14ac:dyDescent="0.25">
      <c r="A1425" s="3" t="s">
        <v>47</v>
      </c>
      <c r="B1425" s="3" t="s">
        <v>108</v>
      </c>
      <c r="C1425" s="3" t="s">
        <v>46</v>
      </c>
      <c r="D1425" s="3">
        <v>4</v>
      </c>
      <c r="E1425" s="3">
        <v>1</v>
      </c>
      <c r="K1425" s="3">
        <v>1</v>
      </c>
      <c r="N1425" s="3">
        <v>62</v>
      </c>
      <c r="O1425" s="3" t="s">
        <v>21</v>
      </c>
      <c r="P1425" s="3">
        <v>62</v>
      </c>
      <c r="Q1425" s="3" t="s">
        <v>6</v>
      </c>
      <c r="R1425" s="3">
        <v>26</v>
      </c>
      <c r="S1425" s="9">
        <v>4.3899999999999997</v>
      </c>
      <c r="T1425" s="11">
        <v>14.7</v>
      </c>
      <c r="U1425" s="13">
        <v>12.333333333333334</v>
      </c>
    </row>
    <row r="1426" spans="1:21" x14ac:dyDescent="0.25">
      <c r="A1426" s="3" t="s">
        <v>47</v>
      </c>
      <c r="B1426" s="3" t="s">
        <v>108</v>
      </c>
      <c r="C1426" s="3" t="s">
        <v>46</v>
      </c>
      <c r="D1426" s="3">
        <v>4</v>
      </c>
      <c r="E1426" s="3">
        <v>0</v>
      </c>
      <c r="K1426" s="3">
        <v>1</v>
      </c>
      <c r="N1426" s="3">
        <v>62</v>
      </c>
      <c r="O1426" s="3" t="s">
        <v>21</v>
      </c>
      <c r="P1426" s="3">
        <v>62</v>
      </c>
      <c r="Q1426" s="3" t="s">
        <v>6</v>
      </c>
      <c r="R1426" s="3">
        <v>26</v>
      </c>
      <c r="S1426" s="9">
        <v>4.33</v>
      </c>
      <c r="T1426" s="11">
        <v>5.2</v>
      </c>
      <c r="U1426" s="13">
        <v>6.333333333333333</v>
      </c>
    </row>
    <row r="1427" spans="1:21" x14ac:dyDescent="0.25">
      <c r="A1427" s="3" t="s">
        <v>47</v>
      </c>
      <c r="B1427" s="3" t="s">
        <v>108</v>
      </c>
      <c r="C1427" s="3" t="s">
        <v>46</v>
      </c>
      <c r="D1427" s="3">
        <v>4</v>
      </c>
      <c r="E1427" s="3">
        <v>0</v>
      </c>
      <c r="K1427" s="3">
        <v>1</v>
      </c>
      <c r="N1427" s="3">
        <v>62</v>
      </c>
      <c r="O1427" s="3" t="s">
        <v>21</v>
      </c>
      <c r="P1427" s="3">
        <v>62</v>
      </c>
      <c r="Q1427" s="3" t="s">
        <v>6</v>
      </c>
      <c r="R1427" s="3">
        <v>26</v>
      </c>
      <c r="S1427" s="9">
        <v>1</v>
      </c>
      <c r="T1427" s="11">
        <v>0</v>
      </c>
      <c r="U1427" s="13">
        <v>5.6666666666666661</v>
      </c>
    </row>
    <row r="1428" spans="1:21" x14ac:dyDescent="0.25">
      <c r="A1428" s="3" t="s">
        <v>47</v>
      </c>
      <c r="B1428" s="3" t="s">
        <v>108</v>
      </c>
      <c r="C1428" s="3" t="s">
        <v>46</v>
      </c>
      <c r="D1428" s="3">
        <v>4</v>
      </c>
      <c r="E1428" s="3">
        <v>1</v>
      </c>
      <c r="K1428" s="3">
        <v>1</v>
      </c>
      <c r="N1428" s="3">
        <v>61</v>
      </c>
      <c r="O1428" s="3" t="s">
        <v>20</v>
      </c>
      <c r="P1428" s="3">
        <v>61</v>
      </c>
      <c r="Q1428" s="3" t="s">
        <v>6</v>
      </c>
      <c r="R1428" s="3">
        <v>26</v>
      </c>
      <c r="S1428" s="9">
        <v>4.05</v>
      </c>
      <c r="T1428" s="11">
        <v>8</v>
      </c>
      <c r="U1428" s="13">
        <v>7.8333333333333339</v>
      </c>
    </row>
    <row r="1429" spans="1:21" x14ac:dyDescent="0.25">
      <c r="A1429" s="3" t="s">
        <v>47</v>
      </c>
      <c r="B1429" s="3" t="s">
        <v>108</v>
      </c>
      <c r="C1429" s="3" t="s">
        <v>46</v>
      </c>
      <c r="D1429" s="3">
        <v>4</v>
      </c>
      <c r="E1429" s="3">
        <v>0</v>
      </c>
      <c r="K1429" s="3">
        <v>1</v>
      </c>
      <c r="N1429" s="3">
        <v>61</v>
      </c>
      <c r="O1429" s="3" t="s">
        <v>20</v>
      </c>
      <c r="P1429" s="3">
        <v>61</v>
      </c>
      <c r="Q1429" s="3" t="s">
        <v>6</v>
      </c>
      <c r="R1429" s="3">
        <v>26</v>
      </c>
      <c r="S1429" s="9">
        <v>1</v>
      </c>
      <c r="T1429" s="11">
        <v>0</v>
      </c>
      <c r="U1429" s="13">
        <v>5.5</v>
      </c>
    </row>
    <row r="1430" spans="1:21" x14ac:dyDescent="0.25">
      <c r="A1430" s="3" t="s">
        <v>47</v>
      </c>
      <c r="B1430" s="3" t="s">
        <v>108</v>
      </c>
      <c r="C1430" s="3" t="s">
        <v>48</v>
      </c>
      <c r="D1430" s="3">
        <v>3</v>
      </c>
      <c r="E1430" s="3">
        <v>0</v>
      </c>
      <c r="K1430" s="3">
        <v>1</v>
      </c>
      <c r="N1430" s="3">
        <v>61</v>
      </c>
      <c r="O1430" s="3" t="s">
        <v>20</v>
      </c>
      <c r="P1430" s="3">
        <v>61</v>
      </c>
      <c r="Q1430" s="3" t="s">
        <v>6</v>
      </c>
      <c r="R1430" s="3">
        <v>26</v>
      </c>
      <c r="S1430" s="9">
        <v>5.9399999999999995</v>
      </c>
      <c r="T1430" s="11">
        <v>27</v>
      </c>
      <c r="U1430" s="13">
        <v>13.119047619047617</v>
      </c>
    </row>
    <row r="1431" spans="1:21" x14ac:dyDescent="0.25">
      <c r="A1431" s="3" t="s">
        <v>47</v>
      </c>
      <c r="B1431" s="3" t="s">
        <v>108</v>
      </c>
      <c r="C1431" s="3" t="s">
        <v>48</v>
      </c>
      <c r="D1431" s="3">
        <v>3</v>
      </c>
      <c r="E1431" s="3">
        <v>0</v>
      </c>
      <c r="K1431" s="3">
        <v>1</v>
      </c>
      <c r="N1431" s="3">
        <v>61</v>
      </c>
      <c r="O1431" s="3" t="s">
        <v>20</v>
      </c>
      <c r="P1431" s="3">
        <v>61</v>
      </c>
      <c r="Q1431" s="3" t="s">
        <v>6</v>
      </c>
      <c r="R1431" s="3">
        <v>26</v>
      </c>
      <c r="S1431" s="9">
        <v>3.8499999999999996</v>
      </c>
      <c r="T1431" s="11">
        <v>2.83</v>
      </c>
      <c r="U1431" s="13">
        <v>2.5</v>
      </c>
    </row>
    <row r="1432" spans="1:21" x14ac:dyDescent="0.25">
      <c r="A1432" s="3" t="s">
        <v>47</v>
      </c>
      <c r="B1432" s="3" t="s">
        <v>108</v>
      </c>
      <c r="C1432" s="3" t="s">
        <v>48</v>
      </c>
      <c r="D1432" s="3">
        <v>3</v>
      </c>
      <c r="E1432" s="3">
        <v>0</v>
      </c>
      <c r="K1432" s="3">
        <v>1</v>
      </c>
      <c r="N1432" s="3">
        <v>62</v>
      </c>
      <c r="O1432" s="3" t="s">
        <v>21</v>
      </c>
      <c r="P1432" s="3">
        <v>62</v>
      </c>
      <c r="Q1432" s="3" t="s">
        <v>6</v>
      </c>
      <c r="R1432" s="3">
        <v>26</v>
      </c>
      <c r="S1432" s="9">
        <v>1</v>
      </c>
      <c r="T1432" s="11">
        <v>5.2</v>
      </c>
      <c r="U1432" s="13">
        <v>4.333333333333333</v>
      </c>
    </row>
    <row r="1433" spans="1:21" x14ac:dyDescent="0.25">
      <c r="A1433" s="3" t="s">
        <v>47</v>
      </c>
      <c r="B1433" s="3" t="s">
        <v>108</v>
      </c>
      <c r="C1433" s="3" t="s">
        <v>48</v>
      </c>
      <c r="D1433" s="3">
        <v>3</v>
      </c>
      <c r="E1433" s="3">
        <v>0</v>
      </c>
      <c r="K1433" s="3">
        <v>1</v>
      </c>
      <c r="N1433" s="3">
        <v>62</v>
      </c>
      <c r="O1433" s="3" t="s">
        <v>21</v>
      </c>
      <c r="P1433" s="3">
        <v>62</v>
      </c>
      <c r="Q1433" s="3" t="s">
        <v>6</v>
      </c>
      <c r="R1433" s="3">
        <v>26</v>
      </c>
      <c r="S1433" s="9">
        <v>3.53</v>
      </c>
      <c r="T1433" s="11">
        <v>0</v>
      </c>
      <c r="U1433" s="13">
        <v>2.1666666666666665</v>
      </c>
    </row>
    <row r="1434" spans="1:21" x14ac:dyDescent="0.25">
      <c r="A1434" s="3" t="s">
        <v>47</v>
      </c>
      <c r="B1434" s="3" t="s">
        <v>108</v>
      </c>
      <c r="C1434" s="3" t="s">
        <v>48</v>
      </c>
      <c r="D1434" s="3">
        <v>3</v>
      </c>
      <c r="E1434" s="3">
        <v>0</v>
      </c>
      <c r="K1434" s="3">
        <v>1</v>
      </c>
      <c r="N1434" s="3">
        <v>61</v>
      </c>
      <c r="O1434" s="3" t="s">
        <v>20</v>
      </c>
      <c r="P1434" s="3">
        <v>61</v>
      </c>
      <c r="Q1434" s="3" t="s">
        <v>6</v>
      </c>
      <c r="R1434" s="3">
        <v>26</v>
      </c>
      <c r="S1434" s="9">
        <v>4.37</v>
      </c>
      <c r="T1434" s="11">
        <v>5.2</v>
      </c>
      <c r="U1434" s="13">
        <v>4</v>
      </c>
    </row>
    <row r="1435" spans="1:21" x14ac:dyDescent="0.25">
      <c r="A1435" s="3" t="s">
        <v>47</v>
      </c>
      <c r="B1435" s="3" t="s">
        <v>108</v>
      </c>
      <c r="C1435" s="3" t="s">
        <v>48</v>
      </c>
      <c r="D1435" s="3">
        <v>3</v>
      </c>
      <c r="E1435" s="3">
        <v>0</v>
      </c>
      <c r="K1435" s="3">
        <v>1</v>
      </c>
      <c r="N1435" s="3">
        <v>62</v>
      </c>
      <c r="O1435" s="3" t="s">
        <v>21</v>
      </c>
      <c r="P1435" s="3">
        <v>62</v>
      </c>
      <c r="Q1435" s="3" t="s">
        <v>6</v>
      </c>
      <c r="R1435" s="3">
        <v>26</v>
      </c>
      <c r="S1435" s="9">
        <v>3.4699999999999998</v>
      </c>
      <c r="T1435" s="11">
        <v>8</v>
      </c>
      <c r="U1435" s="13">
        <v>3.6666666666666665</v>
      </c>
    </row>
    <row r="1436" spans="1:21" x14ac:dyDescent="0.25">
      <c r="A1436" s="3" t="s">
        <v>47</v>
      </c>
      <c r="B1436" s="3" t="s">
        <v>108</v>
      </c>
      <c r="C1436" s="3" t="s">
        <v>48</v>
      </c>
      <c r="D1436" s="3">
        <v>3</v>
      </c>
      <c r="E1436" s="3">
        <v>0</v>
      </c>
      <c r="K1436" s="3">
        <v>1</v>
      </c>
      <c r="N1436" s="3">
        <v>61</v>
      </c>
      <c r="O1436" s="3" t="s">
        <v>20</v>
      </c>
      <c r="P1436" s="3">
        <v>61</v>
      </c>
      <c r="Q1436" s="3" t="s">
        <v>6</v>
      </c>
      <c r="R1436" s="3">
        <v>26</v>
      </c>
      <c r="S1436" s="9">
        <v>4.0299999999999994</v>
      </c>
      <c r="T1436" s="11">
        <v>5.2</v>
      </c>
      <c r="U1436" s="13">
        <v>1.6666666666666665</v>
      </c>
    </row>
    <row r="1437" spans="1:21" x14ac:dyDescent="0.25">
      <c r="A1437" s="3" t="s">
        <v>47</v>
      </c>
      <c r="B1437" s="3" t="s">
        <v>108</v>
      </c>
      <c r="C1437" s="3" t="s">
        <v>48</v>
      </c>
      <c r="D1437" s="3">
        <v>3</v>
      </c>
      <c r="E1437" s="3">
        <v>0</v>
      </c>
      <c r="K1437" s="3">
        <v>1</v>
      </c>
      <c r="N1437" s="3">
        <v>61</v>
      </c>
      <c r="O1437" s="3" t="s">
        <v>20</v>
      </c>
      <c r="P1437" s="3">
        <v>61</v>
      </c>
      <c r="Q1437" s="3" t="s">
        <v>6</v>
      </c>
      <c r="R1437" s="3">
        <v>26</v>
      </c>
      <c r="S1437" s="9">
        <v>3.73</v>
      </c>
      <c r="T1437" s="11">
        <v>8</v>
      </c>
      <c r="U1437" s="13">
        <v>2</v>
      </c>
    </row>
    <row r="1438" spans="1:21" x14ac:dyDescent="0.25">
      <c r="A1438" s="3" t="s">
        <v>47</v>
      </c>
      <c r="B1438" s="3" t="s">
        <v>108</v>
      </c>
      <c r="C1438" s="3" t="s">
        <v>48</v>
      </c>
      <c r="D1438" s="3">
        <v>3</v>
      </c>
      <c r="E1438" s="3">
        <v>0</v>
      </c>
      <c r="K1438" s="3">
        <v>1</v>
      </c>
      <c r="N1438" s="3">
        <v>62</v>
      </c>
      <c r="O1438" s="3" t="s">
        <v>21</v>
      </c>
      <c r="P1438" s="3">
        <v>62</v>
      </c>
      <c r="Q1438" s="3" t="s">
        <v>6</v>
      </c>
      <c r="R1438" s="3">
        <v>26</v>
      </c>
      <c r="S1438" s="9">
        <v>4.55</v>
      </c>
      <c r="T1438" s="11">
        <v>5.2</v>
      </c>
      <c r="U1438" s="13">
        <v>6.333333333333333</v>
      </c>
    </row>
    <row r="1439" spans="1:21" x14ac:dyDescent="0.25">
      <c r="A1439" s="3" t="s">
        <v>47</v>
      </c>
      <c r="B1439" s="3" t="s">
        <v>108</v>
      </c>
      <c r="C1439" s="3" t="s">
        <v>49</v>
      </c>
      <c r="D1439" s="3">
        <v>2</v>
      </c>
      <c r="E1439" s="3">
        <v>0</v>
      </c>
      <c r="K1439" s="3">
        <v>1</v>
      </c>
      <c r="N1439" s="3">
        <v>62</v>
      </c>
      <c r="O1439" s="3" t="s">
        <v>21</v>
      </c>
      <c r="P1439" s="3">
        <v>62</v>
      </c>
      <c r="Q1439" s="3" t="s">
        <v>6</v>
      </c>
      <c r="R1439" s="3">
        <v>26</v>
      </c>
      <c r="S1439" s="9">
        <v>1</v>
      </c>
      <c r="T1439" s="11">
        <v>5.2</v>
      </c>
      <c r="U1439" s="13">
        <v>2.083333333333333</v>
      </c>
    </row>
    <row r="1440" spans="1:21" x14ac:dyDescent="0.25">
      <c r="A1440" s="3" t="s">
        <v>47</v>
      </c>
      <c r="B1440" s="3" t="s">
        <v>108</v>
      </c>
      <c r="C1440" s="3" t="s">
        <v>49</v>
      </c>
      <c r="D1440" s="3">
        <v>2</v>
      </c>
      <c r="E1440" s="3">
        <v>0</v>
      </c>
      <c r="H1440" s="3">
        <v>0.32</v>
      </c>
      <c r="K1440" s="3">
        <v>0.68</v>
      </c>
      <c r="N1440" s="3">
        <v>62</v>
      </c>
      <c r="O1440" s="3" t="s">
        <v>21</v>
      </c>
      <c r="P1440" s="3">
        <v>62</v>
      </c>
      <c r="Q1440" s="3" t="s">
        <v>6</v>
      </c>
      <c r="R1440" s="3">
        <v>26</v>
      </c>
      <c r="S1440" s="9">
        <v>1</v>
      </c>
      <c r="T1440" s="11">
        <v>0</v>
      </c>
      <c r="U1440" s="13">
        <v>0.66666666666666663</v>
      </c>
    </row>
    <row r="1441" spans="1:21" x14ac:dyDescent="0.25">
      <c r="A1441" s="3" t="s">
        <v>47</v>
      </c>
      <c r="B1441" s="3" t="s">
        <v>108</v>
      </c>
      <c r="C1441" s="3" t="s">
        <v>49</v>
      </c>
      <c r="D1441" s="3">
        <v>2</v>
      </c>
      <c r="E1441" s="3">
        <v>0</v>
      </c>
      <c r="K1441" s="3">
        <v>1</v>
      </c>
      <c r="N1441" s="3">
        <v>62</v>
      </c>
      <c r="O1441" s="3" t="s">
        <v>21</v>
      </c>
      <c r="P1441" s="3">
        <v>62</v>
      </c>
      <c r="Q1441" s="3" t="s">
        <v>6</v>
      </c>
      <c r="R1441" s="3">
        <v>26</v>
      </c>
      <c r="S1441" s="9">
        <v>1</v>
      </c>
      <c r="T1441" s="11">
        <v>2.83</v>
      </c>
      <c r="U1441" s="13">
        <v>2.25</v>
      </c>
    </row>
    <row r="1442" spans="1:21" x14ac:dyDescent="0.25">
      <c r="A1442" s="3" t="s">
        <v>47</v>
      </c>
      <c r="B1442" s="3" t="s">
        <v>108</v>
      </c>
      <c r="C1442" s="3" t="s">
        <v>49</v>
      </c>
      <c r="D1442" s="3">
        <v>2</v>
      </c>
      <c r="E1442" s="3">
        <v>0</v>
      </c>
      <c r="K1442" s="3">
        <v>1</v>
      </c>
      <c r="N1442" s="3">
        <v>62</v>
      </c>
      <c r="O1442" s="3" t="s">
        <v>21</v>
      </c>
      <c r="P1442" s="3">
        <v>62</v>
      </c>
      <c r="Q1442" s="3" t="s">
        <v>6</v>
      </c>
      <c r="R1442" s="3">
        <v>26</v>
      </c>
      <c r="S1442" s="9">
        <v>1</v>
      </c>
      <c r="T1442" s="11">
        <v>0</v>
      </c>
      <c r="U1442" s="13">
        <v>0</v>
      </c>
    </row>
    <row r="1443" spans="1:21" x14ac:dyDescent="0.25">
      <c r="A1443" s="3" t="s">
        <v>47</v>
      </c>
      <c r="B1443" s="3" t="s">
        <v>108</v>
      </c>
      <c r="C1443" s="3" t="s">
        <v>49</v>
      </c>
      <c r="D1443" s="3">
        <v>2</v>
      </c>
      <c r="E1443" s="3">
        <v>0</v>
      </c>
      <c r="K1443" s="3">
        <v>1</v>
      </c>
      <c r="N1443" s="3">
        <v>61</v>
      </c>
      <c r="O1443" s="3" t="s">
        <v>20</v>
      </c>
      <c r="P1443" s="3">
        <v>61</v>
      </c>
      <c r="Q1443" s="3" t="s">
        <v>6</v>
      </c>
      <c r="R1443" s="3">
        <v>26</v>
      </c>
      <c r="S1443" s="9">
        <v>1</v>
      </c>
      <c r="T1443" s="11">
        <v>2.83</v>
      </c>
      <c r="U1443" s="13">
        <v>7.333333333333333</v>
      </c>
    </row>
    <row r="1444" spans="1:21" x14ac:dyDescent="0.25">
      <c r="A1444" s="3" t="s">
        <v>47</v>
      </c>
      <c r="B1444" s="3" t="s">
        <v>108</v>
      </c>
      <c r="C1444" s="3" t="s">
        <v>49</v>
      </c>
      <c r="D1444" s="3">
        <v>2</v>
      </c>
      <c r="E1444" s="3">
        <v>0</v>
      </c>
      <c r="K1444" s="3">
        <v>1</v>
      </c>
      <c r="N1444" s="3">
        <v>62</v>
      </c>
      <c r="O1444" s="3" t="s">
        <v>21</v>
      </c>
      <c r="P1444" s="3">
        <v>62</v>
      </c>
      <c r="Q1444" s="3" t="s">
        <v>6</v>
      </c>
      <c r="R1444" s="3">
        <v>26</v>
      </c>
      <c r="S1444" s="9">
        <v>0.84</v>
      </c>
      <c r="T1444" s="11">
        <v>0</v>
      </c>
      <c r="U1444" s="13">
        <v>0</v>
      </c>
    </row>
    <row r="1445" spans="1:21" x14ac:dyDescent="0.25">
      <c r="A1445" s="3" t="s">
        <v>47</v>
      </c>
      <c r="B1445" s="3" t="s">
        <v>108</v>
      </c>
      <c r="C1445" s="3" t="s">
        <v>49</v>
      </c>
      <c r="D1445" s="3">
        <v>2</v>
      </c>
      <c r="E1445" s="3">
        <v>0</v>
      </c>
      <c r="K1445" s="3">
        <v>1</v>
      </c>
      <c r="N1445" s="3">
        <v>62</v>
      </c>
      <c r="O1445" s="3" t="s">
        <v>21</v>
      </c>
      <c r="P1445" s="3">
        <v>62</v>
      </c>
      <c r="Q1445" s="3" t="s">
        <v>6</v>
      </c>
      <c r="R1445" s="3">
        <v>26</v>
      </c>
      <c r="S1445" s="9">
        <v>3.3699999999999997</v>
      </c>
      <c r="T1445" s="11">
        <v>2.83</v>
      </c>
      <c r="U1445" s="13">
        <v>10.585714285714285</v>
      </c>
    </row>
    <row r="1446" spans="1:21" x14ac:dyDescent="0.25">
      <c r="A1446" s="3" t="s">
        <v>47</v>
      </c>
      <c r="B1446" s="3" t="s">
        <v>108</v>
      </c>
      <c r="C1446" s="3" t="s">
        <v>49</v>
      </c>
      <c r="D1446" s="3">
        <v>2</v>
      </c>
      <c r="E1446" s="3">
        <v>0</v>
      </c>
      <c r="K1446" s="3">
        <v>1</v>
      </c>
      <c r="N1446" s="3">
        <v>62</v>
      </c>
      <c r="O1446" s="3" t="s">
        <v>21</v>
      </c>
      <c r="P1446" s="3">
        <v>62</v>
      </c>
      <c r="Q1446" s="3" t="s">
        <v>6</v>
      </c>
      <c r="R1446" s="3">
        <v>26</v>
      </c>
      <c r="S1446" s="9">
        <v>1</v>
      </c>
      <c r="T1446" s="11">
        <v>2.83</v>
      </c>
      <c r="U1446" s="13">
        <v>2.1666666666666665</v>
      </c>
    </row>
    <row r="1447" spans="1:21" x14ac:dyDescent="0.25">
      <c r="A1447" s="3" t="s">
        <v>47</v>
      </c>
      <c r="B1447" s="3" t="s">
        <v>108</v>
      </c>
      <c r="C1447" s="3" t="s">
        <v>24</v>
      </c>
      <c r="D1447" s="3">
        <v>1</v>
      </c>
      <c r="E1447" s="3">
        <v>0</v>
      </c>
      <c r="K1447" s="3">
        <v>1</v>
      </c>
      <c r="N1447" s="3">
        <v>62</v>
      </c>
      <c r="O1447" s="3" t="s">
        <v>21</v>
      </c>
      <c r="P1447" s="3">
        <v>62</v>
      </c>
      <c r="Q1447" s="3" t="s">
        <v>6</v>
      </c>
      <c r="R1447" s="3">
        <v>26</v>
      </c>
      <c r="S1447" s="9">
        <v>1</v>
      </c>
      <c r="T1447" s="11">
        <v>5.2</v>
      </c>
      <c r="U1447" s="13">
        <v>4</v>
      </c>
    </row>
    <row r="1448" spans="1:21" x14ac:dyDescent="0.25">
      <c r="A1448" s="3" t="s">
        <v>51</v>
      </c>
      <c r="B1448" s="3" t="s">
        <v>109</v>
      </c>
      <c r="C1448" s="3" t="s">
        <v>19</v>
      </c>
      <c r="D1448" s="3">
        <v>4</v>
      </c>
      <c r="E1448" s="3">
        <v>1</v>
      </c>
      <c r="G1448" s="3">
        <v>1</v>
      </c>
      <c r="N1448" s="3">
        <v>9</v>
      </c>
      <c r="O1448" s="3" t="s">
        <v>2</v>
      </c>
      <c r="P1448" s="3">
        <v>9</v>
      </c>
      <c r="Q1448" s="3" t="s">
        <v>2</v>
      </c>
      <c r="R1448" s="3">
        <v>5</v>
      </c>
      <c r="S1448" s="9">
        <v>1.91</v>
      </c>
      <c r="T1448" s="11">
        <v>4.9400000000000004</v>
      </c>
      <c r="U1448" s="13">
        <v>4.0200000000000005</v>
      </c>
    </row>
    <row r="1449" spans="1:21" x14ac:dyDescent="0.25">
      <c r="A1449" s="3" t="s">
        <v>51</v>
      </c>
      <c r="B1449" s="3" t="s">
        <v>109</v>
      </c>
      <c r="C1449" s="3" t="s">
        <v>16</v>
      </c>
      <c r="D1449" s="3">
        <v>3</v>
      </c>
      <c r="E1449" s="3">
        <v>0</v>
      </c>
      <c r="G1449" s="3">
        <v>1</v>
      </c>
      <c r="N1449" s="3">
        <v>9</v>
      </c>
      <c r="O1449" s="3" t="s">
        <v>2</v>
      </c>
      <c r="P1449" s="3">
        <v>9</v>
      </c>
      <c r="Q1449" s="3" t="s">
        <v>2</v>
      </c>
      <c r="R1449" s="3">
        <v>5</v>
      </c>
      <c r="S1449" s="9">
        <v>2.46</v>
      </c>
      <c r="T1449" s="11">
        <v>4.6900000000000004</v>
      </c>
      <c r="U1449" s="13">
        <v>4.0199999999999996</v>
      </c>
    </row>
    <row r="1450" spans="1:21" x14ac:dyDescent="0.25">
      <c r="A1450" s="3" t="s">
        <v>51</v>
      </c>
      <c r="B1450" s="3" t="s">
        <v>109</v>
      </c>
      <c r="C1450" s="3" t="s">
        <v>16</v>
      </c>
      <c r="D1450" s="3">
        <v>3</v>
      </c>
      <c r="E1450" s="3">
        <v>0</v>
      </c>
      <c r="G1450" s="3">
        <v>1</v>
      </c>
      <c r="N1450" s="3">
        <v>9</v>
      </c>
      <c r="O1450" s="3" t="s">
        <v>2</v>
      </c>
      <c r="P1450" s="3">
        <v>9</v>
      </c>
      <c r="Q1450" s="3" t="s">
        <v>2</v>
      </c>
      <c r="R1450" s="3">
        <v>5</v>
      </c>
      <c r="S1450" s="9">
        <v>2</v>
      </c>
      <c r="T1450" s="11">
        <v>1.31</v>
      </c>
      <c r="U1450" s="13">
        <v>3</v>
      </c>
    </row>
    <row r="1451" spans="1:21" x14ac:dyDescent="0.25">
      <c r="A1451" s="3" t="s">
        <v>51</v>
      </c>
      <c r="B1451" s="3" t="s">
        <v>109</v>
      </c>
      <c r="C1451" s="3" t="s">
        <v>16</v>
      </c>
      <c r="D1451" s="3">
        <v>3</v>
      </c>
      <c r="E1451" s="3">
        <v>0</v>
      </c>
      <c r="G1451" s="3">
        <v>1</v>
      </c>
      <c r="N1451" s="3">
        <v>9</v>
      </c>
      <c r="O1451" s="3" t="s">
        <v>2</v>
      </c>
      <c r="P1451" s="3">
        <v>9</v>
      </c>
      <c r="Q1451" s="3" t="s">
        <v>2</v>
      </c>
      <c r="R1451" s="3">
        <v>5</v>
      </c>
      <c r="S1451" s="9">
        <v>2.38</v>
      </c>
      <c r="T1451" s="11">
        <v>1</v>
      </c>
      <c r="U1451" s="13">
        <v>2.5</v>
      </c>
    </row>
    <row r="1452" spans="1:21" x14ac:dyDescent="0.25">
      <c r="A1452" s="3" t="s">
        <v>51</v>
      </c>
      <c r="B1452" s="3" t="s">
        <v>109</v>
      </c>
      <c r="C1452" s="3" t="s">
        <v>16</v>
      </c>
      <c r="D1452" s="3">
        <v>3</v>
      </c>
      <c r="E1452" s="3">
        <v>0</v>
      </c>
      <c r="G1452" s="3">
        <v>1</v>
      </c>
      <c r="N1452" s="3">
        <v>9</v>
      </c>
      <c r="O1452" s="3" t="s">
        <v>2</v>
      </c>
      <c r="P1452" s="3">
        <v>9</v>
      </c>
      <c r="Q1452" s="3" t="s">
        <v>2</v>
      </c>
      <c r="R1452" s="3">
        <v>5</v>
      </c>
      <c r="S1452" s="9">
        <v>2.44</v>
      </c>
      <c r="T1452" s="11">
        <v>7.7</v>
      </c>
      <c r="U1452" s="13">
        <v>6.55</v>
      </c>
    </row>
    <row r="1453" spans="1:21" x14ac:dyDescent="0.25">
      <c r="A1453" s="3" t="s">
        <v>51</v>
      </c>
      <c r="B1453" s="3" t="s">
        <v>109</v>
      </c>
      <c r="C1453" s="3" t="s">
        <v>16</v>
      </c>
      <c r="D1453" s="3">
        <v>3</v>
      </c>
      <c r="E1453" s="3">
        <v>0</v>
      </c>
      <c r="G1453" s="3">
        <v>1</v>
      </c>
      <c r="N1453" s="3">
        <v>9</v>
      </c>
      <c r="O1453" s="3" t="s">
        <v>2</v>
      </c>
      <c r="P1453" s="3">
        <v>9</v>
      </c>
      <c r="Q1453" s="3" t="s">
        <v>2</v>
      </c>
      <c r="R1453" s="3">
        <v>5</v>
      </c>
      <c r="S1453" s="9">
        <v>1.54</v>
      </c>
      <c r="T1453" s="11">
        <v>0.59</v>
      </c>
      <c r="U1453" s="13">
        <v>0.8</v>
      </c>
    </row>
    <row r="1454" spans="1:21" x14ac:dyDescent="0.25">
      <c r="A1454" s="3" t="s">
        <v>51</v>
      </c>
      <c r="B1454" s="3" t="s">
        <v>109</v>
      </c>
      <c r="C1454" s="3" t="s">
        <v>16</v>
      </c>
      <c r="D1454" s="3">
        <v>3</v>
      </c>
      <c r="E1454" s="3">
        <v>0</v>
      </c>
      <c r="G1454" s="3">
        <v>1</v>
      </c>
      <c r="N1454" s="3">
        <v>9</v>
      </c>
      <c r="O1454" s="3" t="s">
        <v>2</v>
      </c>
      <c r="P1454" s="3">
        <v>9</v>
      </c>
      <c r="Q1454" s="3" t="s">
        <v>2</v>
      </c>
      <c r="R1454" s="3">
        <v>5</v>
      </c>
      <c r="S1454" s="9">
        <v>4.74</v>
      </c>
      <c r="T1454" s="11">
        <v>4.6900000000000004</v>
      </c>
      <c r="U1454" s="13">
        <v>9.75</v>
      </c>
    </row>
    <row r="1455" spans="1:21" x14ac:dyDescent="0.25">
      <c r="A1455" s="3" t="s">
        <v>51</v>
      </c>
      <c r="B1455" s="3" t="s">
        <v>109</v>
      </c>
      <c r="C1455" s="3" t="s">
        <v>16</v>
      </c>
      <c r="D1455" s="3">
        <v>3</v>
      </c>
      <c r="E1455" s="3">
        <v>0</v>
      </c>
      <c r="G1455" s="3">
        <v>1</v>
      </c>
      <c r="N1455" s="3">
        <v>9</v>
      </c>
      <c r="O1455" s="3" t="s">
        <v>2</v>
      </c>
      <c r="P1455" s="3">
        <v>9</v>
      </c>
      <c r="Q1455" s="3" t="s">
        <v>2</v>
      </c>
      <c r="R1455" s="3">
        <v>5</v>
      </c>
      <c r="S1455" s="9">
        <v>2.5599999999999996</v>
      </c>
      <c r="T1455" s="11">
        <v>1.31</v>
      </c>
      <c r="U1455" s="13">
        <v>1.4500000000000002</v>
      </c>
    </row>
    <row r="1456" spans="1:21" x14ac:dyDescent="0.25">
      <c r="A1456" s="3" t="s">
        <v>51</v>
      </c>
      <c r="B1456" s="3" t="s">
        <v>109</v>
      </c>
      <c r="C1456" s="3" t="s">
        <v>18</v>
      </c>
      <c r="D1456" s="3">
        <v>2</v>
      </c>
      <c r="E1456" s="3">
        <v>0</v>
      </c>
      <c r="G1456" s="3">
        <v>1</v>
      </c>
      <c r="N1456" s="3">
        <v>9</v>
      </c>
      <c r="O1456" s="3" t="s">
        <v>2</v>
      </c>
      <c r="P1456" s="3">
        <v>9</v>
      </c>
      <c r="Q1456" s="3" t="s">
        <v>2</v>
      </c>
      <c r="R1456" s="3">
        <v>5</v>
      </c>
      <c r="S1456" s="9">
        <v>0.34</v>
      </c>
      <c r="T1456" s="11">
        <v>0</v>
      </c>
      <c r="U1456" s="13">
        <v>0</v>
      </c>
    </row>
    <row r="1457" spans="1:21" x14ac:dyDescent="0.25">
      <c r="A1457" s="3" t="s">
        <v>51</v>
      </c>
      <c r="B1457" s="3" t="s">
        <v>109</v>
      </c>
      <c r="C1457" s="3" t="s">
        <v>18</v>
      </c>
      <c r="D1457" s="3">
        <v>2</v>
      </c>
      <c r="E1457" s="3">
        <v>0</v>
      </c>
      <c r="G1457" s="3">
        <v>1</v>
      </c>
      <c r="N1457" s="3">
        <v>9</v>
      </c>
      <c r="O1457" s="3" t="s">
        <v>2</v>
      </c>
      <c r="P1457" s="3">
        <v>9</v>
      </c>
      <c r="Q1457" s="3" t="s">
        <v>2</v>
      </c>
      <c r="R1457" s="3">
        <v>5</v>
      </c>
      <c r="S1457" s="9">
        <v>0.26</v>
      </c>
      <c r="T1457" s="11">
        <v>0.09</v>
      </c>
      <c r="U1457" s="13">
        <v>0</v>
      </c>
    </row>
    <row r="1458" spans="1:21" x14ac:dyDescent="0.25">
      <c r="A1458" s="3" t="s">
        <v>51</v>
      </c>
      <c r="B1458" s="3" t="s">
        <v>109</v>
      </c>
      <c r="C1458" s="3" t="s">
        <v>18</v>
      </c>
      <c r="D1458" s="3">
        <v>2</v>
      </c>
      <c r="E1458" s="3">
        <v>0</v>
      </c>
      <c r="G1458" s="3">
        <v>1</v>
      </c>
      <c r="N1458" s="3">
        <v>9</v>
      </c>
      <c r="O1458" s="3" t="s">
        <v>2</v>
      </c>
      <c r="P1458" s="3">
        <v>9</v>
      </c>
      <c r="Q1458" s="3" t="s">
        <v>2</v>
      </c>
      <c r="R1458" s="3">
        <v>5</v>
      </c>
      <c r="S1458" s="9">
        <v>0.42</v>
      </c>
      <c r="T1458" s="11">
        <v>0</v>
      </c>
      <c r="U1458" s="13">
        <v>0.83</v>
      </c>
    </row>
    <row r="1459" spans="1:21" x14ac:dyDescent="0.25">
      <c r="A1459" s="3" t="s">
        <v>51</v>
      </c>
      <c r="B1459" s="3" t="s">
        <v>109</v>
      </c>
      <c r="C1459" s="3" t="s">
        <v>18</v>
      </c>
      <c r="D1459" s="3">
        <v>2</v>
      </c>
      <c r="E1459" s="3">
        <v>0</v>
      </c>
      <c r="G1459" s="3">
        <v>1</v>
      </c>
      <c r="N1459" s="3">
        <v>9</v>
      </c>
      <c r="O1459" s="3" t="s">
        <v>2</v>
      </c>
      <c r="P1459" s="3">
        <v>9</v>
      </c>
      <c r="Q1459" s="3" t="s">
        <v>2</v>
      </c>
      <c r="R1459" s="3">
        <v>5</v>
      </c>
      <c r="S1459" s="9">
        <v>0.75</v>
      </c>
      <c r="T1459" s="11">
        <v>0</v>
      </c>
      <c r="U1459" s="13">
        <v>0</v>
      </c>
    </row>
    <row r="1460" spans="1:21" x14ac:dyDescent="0.25">
      <c r="A1460" s="3" t="s">
        <v>51</v>
      </c>
      <c r="B1460" s="3" t="s">
        <v>109</v>
      </c>
      <c r="C1460" s="3" t="s">
        <v>18</v>
      </c>
      <c r="D1460" s="3">
        <v>2</v>
      </c>
      <c r="E1460" s="3">
        <v>0</v>
      </c>
      <c r="G1460" s="3">
        <v>1</v>
      </c>
      <c r="N1460" s="3">
        <v>9</v>
      </c>
      <c r="O1460" s="3" t="s">
        <v>2</v>
      </c>
      <c r="P1460" s="3">
        <v>9</v>
      </c>
      <c r="Q1460" s="3" t="s">
        <v>2</v>
      </c>
      <c r="R1460" s="3">
        <v>5</v>
      </c>
      <c r="S1460" s="9">
        <v>0.11</v>
      </c>
      <c r="T1460" s="11">
        <v>0.09</v>
      </c>
      <c r="U1460" s="13">
        <v>0</v>
      </c>
    </row>
    <row r="1461" spans="1:21" x14ac:dyDescent="0.25">
      <c r="A1461" s="3" t="s">
        <v>51</v>
      </c>
      <c r="B1461" s="3" t="s">
        <v>109</v>
      </c>
      <c r="C1461" s="3" t="s">
        <v>18</v>
      </c>
      <c r="D1461" s="3">
        <v>2</v>
      </c>
      <c r="E1461" s="3">
        <v>0</v>
      </c>
      <c r="G1461" s="3">
        <v>1</v>
      </c>
      <c r="N1461" s="3">
        <v>9</v>
      </c>
      <c r="O1461" s="3" t="s">
        <v>2</v>
      </c>
      <c r="P1461" s="3">
        <v>9</v>
      </c>
      <c r="Q1461" s="3" t="s">
        <v>2</v>
      </c>
      <c r="R1461" s="3">
        <v>5</v>
      </c>
      <c r="S1461" s="9">
        <v>0.64</v>
      </c>
      <c r="T1461" s="11">
        <v>0</v>
      </c>
      <c r="U1461" s="13">
        <v>1.1000000000000001</v>
      </c>
    </row>
    <row r="1462" spans="1:21" x14ac:dyDescent="0.25">
      <c r="A1462" s="3" t="s">
        <v>51</v>
      </c>
      <c r="B1462" s="3" t="s">
        <v>109</v>
      </c>
      <c r="C1462" s="3" t="s">
        <v>18</v>
      </c>
      <c r="D1462" s="3">
        <v>2</v>
      </c>
      <c r="E1462" s="3">
        <v>0</v>
      </c>
      <c r="G1462" s="3">
        <v>1</v>
      </c>
      <c r="N1462" s="3">
        <v>9</v>
      </c>
      <c r="O1462" s="3" t="s">
        <v>2</v>
      </c>
      <c r="P1462" s="3">
        <v>9</v>
      </c>
      <c r="Q1462" s="3" t="s">
        <v>2</v>
      </c>
      <c r="R1462" s="3">
        <v>5</v>
      </c>
      <c r="S1462" s="9">
        <v>1</v>
      </c>
      <c r="T1462" s="11">
        <v>0.85</v>
      </c>
      <c r="U1462" s="13">
        <v>0</v>
      </c>
    </row>
    <row r="1463" spans="1:21" x14ac:dyDescent="0.25">
      <c r="A1463" s="3" t="s">
        <v>51</v>
      </c>
      <c r="B1463" s="3" t="s">
        <v>109</v>
      </c>
      <c r="C1463" s="3" t="s">
        <v>18</v>
      </c>
      <c r="D1463" s="3">
        <v>2</v>
      </c>
      <c r="E1463" s="3">
        <v>0</v>
      </c>
      <c r="G1463" s="3">
        <v>1</v>
      </c>
      <c r="N1463" s="3">
        <v>9</v>
      </c>
      <c r="O1463" s="3" t="s">
        <v>2</v>
      </c>
      <c r="P1463" s="3">
        <v>9</v>
      </c>
      <c r="Q1463" s="3" t="s">
        <v>2</v>
      </c>
      <c r="R1463" s="3">
        <v>5</v>
      </c>
      <c r="S1463" s="9">
        <v>1</v>
      </c>
      <c r="T1463" s="11">
        <v>5.46</v>
      </c>
      <c r="U1463" s="13">
        <v>5</v>
      </c>
    </row>
    <row r="1464" spans="1:21" x14ac:dyDescent="0.25">
      <c r="A1464" s="3" t="s">
        <v>51</v>
      </c>
      <c r="B1464" s="3" t="s">
        <v>109</v>
      </c>
      <c r="C1464" s="3" t="s">
        <v>18</v>
      </c>
      <c r="D1464" s="3">
        <v>2</v>
      </c>
      <c r="E1464" s="3">
        <v>0</v>
      </c>
      <c r="G1464" s="3">
        <v>1</v>
      </c>
      <c r="N1464" s="3">
        <v>9</v>
      </c>
      <c r="O1464" s="3" t="s">
        <v>2</v>
      </c>
      <c r="P1464" s="3">
        <v>9</v>
      </c>
      <c r="Q1464" s="3" t="s">
        <v>2</v>
      </c>
      <c r="R1464" s="3">
        <v>5</v>
      </c>
      <c r="S1464" s="9">
        <v>1</v>
      </c>
      <c r="T1464" s="11">
        <v>0.59</v>
      </c>
      <c r="U1464" s="13">
        <v>2.6</v>
      </c>
    </row>
    <row r="1465" spans="1:21" x14ac:dyDescent="0.25">
      <c r="A1465" s="3" t="s">
        <v>51</v>
      </c>
      <c r="B1465" s="3" t="s">
        <v>109</v>
      </c>
      <c r="C1465" s="3" t="s">
        <v>18</v>
      </c>
      <c r="D1465" s="3">
        <v>2</v>
      </c>
      <c r="E1465" s="3">
        <v>0</v>
      </c>
      <c r="G1465" s="3">
        <v>1</v>
      </c>
      <c r="N1465" s="3">
        <v>9</v>
      </c>
      <c r="O1465" s="3" t="s">
        <v>2</v>
      </c>
      <c r="P1465" s="3">
        <v>9</v>
      </c>
      <c r="Q1465" s="3" t="s">
        <v>2</v>
      </c>
      <c r="R1465" s="3">
        <v>5</v>
      </c>
      <c r="S1465" s="9">
        <v>0.72</v>
      </c>
      <c r="T1465" s="11">
        <v>0</v>
      </c>
      <c r="U1465" s="13">
        <v>1.3</v>
      </c>
    </row>
    <row r="1466" spans="1:21" x14ac:dyDescent="0.25">
      <c r="A1466" s="3" t="s">
        <v>51</v>
      </c>
      <c r="B1466" s="3" t="s">
        <v>109</v>
      </c>
      <c r="C1466" s="3" t="s">
        <v>18</v>
      </c>
      <c r="D1466" s="3">
        <v>2</v>
      </c>
      <c r="E1466" s="3">
        <v>0</v>
      </c>
      <c r="G1466" s="3">
        <v>1</v>
      </c>
      <c r="N1466" s="3">
        <v>9</v>
      </c>
      <c r="O1466" s="3" t="s">
        <v>2</v>
      </c>
      <c r="P1466" s="3">
        <v>9</v>
      </c>
      <c r="Q1466" s="3" t="s">
        <v>2</v>
      </c>
      <c r="R1466" s="3">
        <v>5</v>
      </c>
      <c r="S1466" s="9">
        <v>0.9</v>
      </c>
      <c r="T1466" s="11">
        <v>0</v>
      </c>
      <c r="U1466" s="13">
        <v>0.5</v>
      </c>
    </row>
    <row r="1467" spans="1:21" x14ac:dyDescent="0.25">
      <c r="A1467" s="3" t="s">
        <v>51</v>
      </c>
      <c r="B1467" s="3" t="s">
        <v>109</v>
      </c>
      <c r="C1467" s="3" t="s">
        <v>18</v>
      </c>
      <c r="D1467" s="3">
        <v>2</v>
      </c>
      <c r="E1467" s="3">
        <v>0</v>
      </c>
      <c r="G1467" s="3">
        <v>1</v>
      </c>
      <c r="N1467" s="3">
        <v>9</v>
      </c>
      <c r="O1467" s="3" t="s">
        <v>2</v>
      </c>
      <c r="P1467" s="3">
        <v>9</v>
      </c>
      <c r="Q1467" s="3" t="s">
        <v>2</v>
      </c>
      <c r="R1467" s="3">
        <v>5</v>
      </c>
      <c r="S1467" s="9">
        <v>0.93</v>
      </c>
      <c r="T1467" s="11">
        <v>1.31</v>
      </c>
      <c r="U1467" s="13">
        <v>0.85000000000000009</v>
      </c>
    </row>
    <row r="1468" spans="1:21" x14ac:dyDescent="0.25">
      <c r="A1468" s="3" t="s">
        <v>51</v>
      </c>
      <c r="B1468" s="3" t="s">
        <v>109</v>
      </c>
      <c r="C1468" s="3" t="s">
        <v>24</v>
      </c>
      <c r="D1468" s="3">
        <v>1</v>
      </c>
      <c r="E1468" s="3">
        <v>0</v>
      </c>
      <c r="G1468" s="3">
        <v>1</v>
      </c>
      <c r="N1468" s="3">
        <v>9</v>
      </c>
      <c r="O1468" s="3" t="s">
        <v>2</v>
      </c>
      <c r="P1468" s="3">
        <v>9</v>
      </c>
      <c r="Q1468" s="3" t="s">
        <v>2</v>
      </c>
      <c r="R1468" s="3">
        <v>5</v>
      </c>
      <c r="S1468" s="9">
        <v>0.49</v>
      </c>
      <c r="T1468" s="11">
        <v>0</v>
      </c>
      <c r="U1468" s="13">
        <v>0.77</v>
      </c>
    </row>
    <row r="1469" spans="1:21" x14ac:dyDescent="0.25">
      <c r="A1469" s="3" t="s">
        <v>51</v>
      </c>
      <c r="B1469" s="3" t="s">
        <v>109</v>
      </c>
      <c r="C1469" s="3" t="s">
        <v>24</v>
      </c>
      <c r="D1469" s="3">
        <v>1</v>
      </c>
      <c r="E1469" s="3">
        <v>0</v>
      </c>
      <c r="G1469" s="3">
        <v>1</v>
      </c>
      <c r="N1469" s="3">
        <v>9</v>
      </c>
      <c r="O1469" s="3" t="s">
        <v>2</v>
      </c>
      <c r="P1469" s="3">
        <v>9</v>
      </c>
      <c r="Q1469" s="3" t="s">
        <v>2</v>
      </c>
      <c r="R1469" s="3">
        <v>5</v>
      </c>
      <c r="S1469" s="9">
        <v>0.51</v>
      </c>
      <c r="T1469" s="11">
        <v>0</v>
      </c>
      <c r="U1469" s="13">
        <v>0.5</v>
      </c>
    </row>
    <row r="1470" spans="1:21" x14ac:dyDescent="0.25">
      <c r="A1470" s="3" t="s">
        <v>51</v>
      </c>
      <c r="B1470" s="3" t="s">
        <v>109</v>
      </c>
      <c r="C1470" s="3" t="s">
        <v>24</v>
      </c>
      <c r="D1470" s="3">
        <v>1</v>
      </c>
      <c r="E1470" s="3">
        <v>0</v>
      </c>
      <c r="G1470" s="3">
        <v>1</v>
      </c>
      <c r="N1470" s="3">
        <v>9</v>
      </c>
      <c r="O1470" s="3" t="s">
        <v>2</v>
      </c>
      <c r="P1470" s="3">
        <v>9</v>
      </c>
      <c r="Q1470" s="3" t="s">
        <v>2</v>
      </c>
      <c r="R1470" s="3">
        <v>5</v>
      </c>
      <c r="S1470" s="9">
        <v>1</v>
      </c>
      <c r="T1470" s="11">
        <v>4.1900000000000004</v>
      </c>
      <c r="U1470" s="13">
        <v>1.65</v>
      </c>
    </row>
    <row r="1471" spans="1:21" x14ac:dyDescent="0.25">
      <c r="A1471" s="3" t="s">
        <v>51</v>
      </c>
      <c r="B1471" s="3" t="s">
        <v>109</v>
      </c>
      <c r="C1471" s="3" t="s">
        <v>24</v>
      </c>
      <c r="D1471" s="3">
        <v>1</v>
      </c>
      <c r="E1471" s="3">
        <v>0</v>
      </c>
      <c r="G1471" s="3">
        <v>1</v>
      </c>
      <c r="N1471" s="3">
        <v>9</v>
      </c>
      <c r="O1471" s="3" t="s">
        <v>2</v>
      </c>
      <c r="P1471" s="3">
        <v>9</v>
      </c>
      <c r="Q1471" s="3" t="s">
        <v>2</v>
      </c>
      <c r="R1471" s="3">
        <v>5</v>
      </c>
      <c r="S1471" s="9">
        <v>0.4</v>
      </c>
      <c r="T1471" s="11">
        <v>0</v>
      </c>
      <c r="U1471" s="13">
        <v>0</v>
      </c>
    </row>
    <row r="1472" spans="1:21" x14ac:dyDescent="0.25">
      <c r="A1472" s="3" t="s">
        <v>51</v>
      </c>
      <c r="B1472" s="3" t="s">
        <v>109</v>
      </c>
      <c r="C1472" s="3" t="s">
        <v>24</v>
      </c>
      <c r="D1472" s="3">
        <v>1</v>
      </c>
      <c r="E1472" s="3">
        <v>0</v>
      </c>
      <c r="G1472" s="3">
        <v>1</v>
      </c>
      <c r="N1472" s="3">
        <v>9</v>
      </c>
      <c r="O1472" s="3" t="s">
        <v>2</v>
      </c>
      <c r="P1472" s="3">
        <v>9</v>
      </c>
      <c r="Q1472" s="3" t="s">
        <v>2</v>
      </c>
      <c r="R1472" s="3">
        <v>5</v>
      </c>
      <c r="S1472" s="9">
        <v>0.85</v>
      </c>
      <c r="T1472" s="11">
        <v>1.66</v>
      </c>
      <c r="U1472" s="13">
        <v>0.95</v>
      </c>
    </row>
    <row r="1473" spans="1:21" x14ac:dyDescent="0.25">
      <c r="A1473" s="3" t="s">
        <v>51</v>
      </c>
      <c r="B1473" s="3" t="s">
        <v>109</v>
      </c>
      <c r="C1473" s="3" t="s">
        <v>24</v>
      </c>
      <c r="D1473" s="3">
        <v>1</v>
      </c>
      <c r="E1473" s="3">
        <v>0</v>
      </c>
      <c r="G1473" s="3">
        <v>1</v>
      </c>
      <c r="N1473" s="3">
        <v>9</v>
      </c>
      <c r="O1473" s="3" t="s">
        <v>2</v>
      </c>
      <c r="P1473" s="3">
        <v>9</v>
      </c>
      <c r="Q1473" s="3" t="s">
        <v>2</v>
      </c>
      <c r="R1473" s="3">
        <v>5</v>
      </c>
      <c r="S1473" s="9">
        <v>0.88</v>
      </c>
      <c r="T1473" s="11">
        <v>0.09</v>
      </c>
      <c r="U1473" s="13">
        <v>0</v>
      </c>
    </row>
    <row r="1474" spans="1:21" x14ac:dyDescent="0.25">
      <c r="A1474" s="3" t="s">
        <v>51</v>
      </c>
      <c r="B1474" s="3" t="s">
        <v>109</v>
      </c>
      <c r="C1474" s="3" t="s">
        <v>19</v>
      </c>
      <c r="D1474" s="3">
        <v>4</v>
      </c>
      <c r="E1474" s="3">
        <v>1</v>
      </c>
      <c r="G1474" s="3">
        <v>1</v>
      </c>
      <c r="N1474" s="3">
        <v>9</v>
      </c>
      <c r="O1474" s="3" t="s">
        <v>2</v>
      </c>
      <c r="P1474" s="3">
        <v>9</v>
      </c>
      <c r="Q1474" s="3" t="s">
        <v>2</v>
      </c>
      <c r="R1474" s="3">
        <v>5</v>
      </c>
      <c r="S1474" s="9">
        <v>1</v>
      </c>
      <c r="T1474" s="11">
        <v>3.04</v>
      </c>
      <c r="U1474" s="13">
        <v>1.3</v>
      </c>
    </row>
    <row r="1475" spans="1:21" x14ac:dyDescent="0.25">
      <c r="A1475" s="3" t="s">
        <v>51</v>
      </c>
      <c r="B1475" s="3" t="s">
        <v>109</v>
      </c>
      <c r="C1475" s="3" t="s">
        <v>19</v>
      </c>
      <c r="D1475" s="3">
        <v>4</v>
      </c>
      <c r="E1475" s="3">
        <v>0</v>
      </c>
      <c r="G1475" s="3">
        <v>1</v>
      </c>
      <c r="N1475" s="3">
        <v>9</v>
      </c>
      <c r="O1475" s="3" t="s">
        <v>2</v>
      </c>
      <c r="P1475" s="3">
        <v>9</v>
      </c>
      <c r="Q1475" s="3" t="s">
        <v>2</v>
      </c>
      <c r="R1475" s="3">
        <v>5</v>
      </c>
      <c r="S1475" s="9">
        <v>1</v>
      </c>
      <c r="T1475" s="11">
        <v>0.85</v>
      </c>
      <c r="U1475" s="13">
        <v>0.45</v>
      </c>
    </row>
    <row r="1476" spans="1:21" x14ac:dyDescent="0.25">
      <c r="A1476" s="3" t="s">
        <v>51</v>
      </c>
      <c r="B1476" s="3" t="s">
        <v>109</v>
      </c>
      <c r="C1476" s="3" t="s">
        <v>19</v>
      </c>
      <c r="D1476" s="3">
        <v>4</v>
      </c>
      <c r="E1476" s="3">
        <v>0</v>
      </c>
      <c r="G1476" s="3">
        <v>1</v>
      </c>
      <c r="N1476" s="3">
        <v>9</v>
      </c>
      <c r="O1476" s="3" t="s">
        <v>2</v>
      </c>
      <c r="P1476" s="3">
        <v>9</v>
      </c>
      <c r="Q1476" s="3" t="s">
        <v>2</v>
      </c>
      <c r="R1476" s="3">
        <v>5</v>
      </c>
      <c r="S1476" s="9">
        <v>1</v>
      </c>
      <c r="T1476" s="11">
        <v>0.09</v>
      </c>
      <c r="U1476" s="13">
        <v>0</v>
      </c>
    </row>
    <row r="1477" spans="1:21" x14ac:dyDescent="0.25">
      <c r="A1477" s="3" t="s">
        <v>51</v>
      </c>
      <c r="B1477" s="3" t="s">
        <v>109</v>
      </c>
      <c r="C1477" s="3" t="s">
        <v>16</v>
      </c>
      <c r="D1477" s="3">
        <v>3</v>
      </c>
      <c r="E1477" s="3">
        <v>0</v>
      </c>
      <c r="G1477" s="3">
        <v>1</v>
      </c>
      <c r="N1477" s="3">
        <v>9</v>
      </c>
      <c r="O1477" s="3" t="s">
        <v>2</v>
      </c>
      <c r="P1477" s="3">
        <v>9</v>
      </c>
      <c r="Q1477" s="3" t="s">
        <v>2</v>
      </c>
      <c r="R1477" s="3">
        <v>5</v>
      </c>
      <c r="S1477" s="9">
        <v>1</v>
      </c>
      <c r="T1477" s="11">
        <v>0.09</v>
      </c>
      <c r="U1477" s="13">
        <v>0</v>
      </c>
    </row>
    <row r="1478" spans="1:21" x14ac:dyDescent="0.25">
      <c r="A1478" s="3" t="s">
        <v>51</v>
      </c>
      <c r="B1478" s="3" t="s">
        <v>109</v>
      </c>
      <c r="C1478" s="3" t="s">
        <v>16</v>
      </c>
      <c r="D1478" s="3">
        <v>3</v>
      </c>
      <c r="E1478" s="3">
        <v>0</v>
      </c>
      <c r="G1478" s="3">
        <v>1</v>
      </c>
      <c r="N1478" s="3">
        <v>9</v>
      </c>
      <c r="O1478" s="3" t="s">
        <v>2</v>
      </c>
      <c r="P1478" s="3">
        <v>9</v>
      </c>
      <c r="Q1478" s="3" t="s">
        <v>2</v>
      </c>
      <c r="R1478" s="3">
        <v>5</v>
      </c>
      <c r="S1478" s="9">
        <v>1</v>
      </c>
      <c r="T1478" s="11">
        <v>0.59</v>
      </c>
      <c r="U1478" s="13">
        <v>4.03</v>
      </c>
    </row>
    <row r="1479" spans="1:21" x14ac:dyDescent="0.25">
      <c r="A1479" s="3" t="s">
        <v>51</v>
      </c>
      <c r="B1479" s="3" t="s">
        <v>109</v>
      </c>
      <c r="C1479" s="3" t="s">
        <v>18</v>
      </c>
      <c r="D1479" s="3">
        <v>2</v>
      </c>
      <c r="E1479" s="3">
        <v>0</v>
      </c>
      <c r="G1479" s="3">
        <v>1</v>
      </c>
      <c r="N1479" s="3">
        <v>9</v>
      </c>
      <c r="O1479" s="3" t="s">
        <v>2</v>
      </c>
      <c r="P1479" s="3">
        <v>9</v>
      </c>
      <c r="Q1479" s="3" t="s">
        <v>2</v>
      </c>
      <c r="R1479" s="3">
        <v>5</v>
      </c>
      <c r="S1479" s="9">
        <v>1</v>
      </c>
      <c r="T1479" s="11">
        <v>2.02</v>
      </c>
      <c r="U1479" s="13">
        <v>0.9</v>
      </c>
    </row>
    <row r="1480" spans="1:21" x14ac:dyDescent="0.25">
      <c r="A1480" s="3" t="s">
        <v>51</v>
      </c>
      <c r="B1480" s="3" t="s">
        <v>109</v>
      </c>
      <c r="C1480" s="3" t="s">
        <v>18</v>
      </c>
      <c r="D1480" s="3">
        <v>2</v>
      </c>
      <c r="E1480" s="3">
        <v>0</v>
      </c>
      <c r="G1480" s="3">
        <v>1</v>
      </c>
      <c r="N1480" s="3">
        <v>9</v>
      </c>
      <c r="O1480" s="3" t="s">
        <v>2</v>
      </c>
      <c r="P1480" s="3">
        <v>9</v>
      </c>
      <c r="Q1480" s="3" t="s">
        <v>2</v>
      </c>
      <c r="R1480" s="3">
        <v>5</v>
      </c>
      <c r="S1480" s="9">
        <v>0.95</v>
      </c>
      <c r="T1480" s="11">
        <v>0.09</v>
      </c>
      <c r="U1480" s="13">
        <v>0.5</v>
      </c>
    </row>
    <row r="1481" spans="1:21" x14ac:dyDescent="0.25">
      <c r="A1481" s="3" t="s">
        <v>51</v>
      </c>
      <c r="B1481" s="3" t="s">
        <v>109</v>
      </c>
      <c r="C1481" s="3" t="s">
        <v>18</v>
      </c>
      <c r="D1481" s="3">
        <v>2</v>
      </c>
      <c r="E1481" s="3">
        <v>0</v>
      </c>
      <c r="G1481" s="3">
        <v>1</v>
      </c>
      <c r="N1481" s="3">
        <v>9</v>
      </c>
      <c r="O1481" s="3" t="s">
        <v>2</v>
      </c>
      <c r="P1481" s="3">
        <v>9</v>
      </c>
      <c r="Q1481" s="3" t="s">
        <v>2</v>
      </c>
      <c r="R1481" s="3">
        <v>5</v>
      </c>
      <c r="S1481" s="9">
        <v>1</v>
      </c>
      <c r="T1481" s="11">
        <v>0</v>
      </c>
      <c r="U1481" s="13">
        <v>0</v>
      </c>
    </row>
    <row r="1482" spans="1:21" x14ac:dyDescent="0.25">
      <c r="A1482" s="3" t="s">
        <v>51</v>
      </c>
      <c r="B1482" s="3" t="s">
        <v>109</v>
      </c>
      <c r="C1482" s="3" t="s">
        <v>18</v>
      </c>
      <c r="D1482" s="3">
        <v>2</v>
      </c>
      <c r="E1482" s="3">
        <v>0</v>
      </c>
      <c r="G1482" s="3">
        <v>1</v>
      </c>
      <c r="N1482" s="3">
        <v>9</v>
      </c>
      <c r="O1482" s="3" t="s">
        <v>2</v>
      </c>
      <c r="P1482" s="3">
        <v>9</v>
      </c>
      <c r="Q1482" s="3" t="s">
        <v>2</v>
      </c>
      <c r="R1482" s="3">
        <v>5</v>
      </c>
      <c r="S1482" s="9">
        <v>0.96</v>
      </c>
      <c r="T1482" s="11">
        <v>0.35</v>
      </c>
      <c r="U1482" s="13">
        <v>2.9</v>
      </c>
    </row>
    <row r="1483" spans="1:21" x14ac:dyDescent="0.25">
      <c r="A1483" s="3" t="s">
        <v>51</v>
      </c>
      <c r="B1483" s="3" t="s">
        <v>109</v>
      </c>
      <c r="C1483" s="3" t="s">
        <v>18</v>
      </c>
      <c r="D1483" s="3">
        <v>2</v>
      </c>
      <c r="E1483" s="3">
        <v>0</v>
      </c>
      <c r="G1483" s="3">
        <v>1</v>
      </c>
      <c r="N1483" s="3">
        <v>9</v>
      </c>
      <c r="O1483" s="3" t="s">
        <v>2</v>
      </c>
      <c r="P1483" s="3">
        <v>9</v>
      </c>
      <c r="Q1483" s="3" t="s">
        <v>2</v>
      </c>
      <c r="R1483" s="3">
        <v>5</v>
      </c>
      <c r="S1483" s="9">
        <v>0.73</v>
      </c>
      <c r="T1483" s="11">
        <v>0.09</v>
      </c>
      <c r="U1483" s="13">
        <v>0</v>
      </c>
    </row>
    <row r="1484" spans="1:21" x14ac:dyDescent="0.25">
      <c r="A1484" s="3" t="s">
        <v>51</v>
      </c>
      <c r="B1484" s="3" t="s">
        <v>109</v>
      </c>
      <c r="C1484" s="3" t="s">
        <v>18</v>
      </c>
      <c r="D1484" s="3">
        <v>2</v>
      </c>
      <c r="E1484" s="3">
        <v>0</v>
      </c>
      <c r="G1484" s="3">
        <v>1</v>
      </c>
      <c r="N1484" s="3">
        <v>9</v>
      </c>
      <c r="O1484" s="3" t="s">
        <v>2</v>
      </c>
      <c r="P1484" s="3">
        <v>9</v>
      </c>
      <c r="Q1484" s="3" t="s">
        <v>2</v>
      </c>
      <c r="R1484" s="3">
        <v>5</v>
      </c>
      <c r="S1484" s="9">
        <v>0.08</v>
      </c>
      <c r="T1484" s="11">
        <v>0</v>
      </c>
      <c r="U1484" s="13">
        <v>0</v>
      </c>
    </row>
    <row r="1485" spans="1:21" x14ac:dyDescent="0.25">
      <c r="A1485" s="3" t="s">
        <v>51</v>
      </c>
      <c r="B1485" s="3" t="s">
        <v>109</v>
      </c>
      <c r="C1485" s="3" t="s">
        <v>18</v>
      </c>
      <c r="D1485" s="3">
        <v>2</v>
      </c>
      <c r="E1485" s="3">
        <v>0</v>
      </c>
      <c r="G1485" s="3">
        <v>1</v>
      </c>
      <c r="N1485" s="3">
        <v>9</v>
      </c>
      <c r="O1485" s="3" t="s">
        <v>2</v>
      </c>
      <c r="P1485" s="3">
        <v>9</v>
      </c>
      <c r="Q1485" s="3" t="s">
        <v>2</v>
      </c>
      <c r="R1485" s="3">
        <v>5</v>
      </c>
      <c r="S1485" s="9">
        <v>1</v>
      </c>
      <c r="T1485" s="11">
        <v>0</v>
      </c>
      <c r="U1485" s="13">
        <v>0</v>
      </c>
    </row>
    <row r="1486" spans="1:21" x14ac:dyDescent="0.25">
      <c r="A1486" s="3" t="s">
        <v>51</v>
      </c>
      <c r="B1486" s="3" t="s">
        <v>109</v>
      </c>
      <c r="C1486" s="3" t="s">
        <v>18</v>
      </c>
      <c r="D1486" s="3">
        <v>2</v>
      </c>
      <c r="E1486" s="3">
        <v>0</v>
      </c>
      <c r="G1486" s="3">
        <v>1</v>
      </c>
      <c r="N1486" s="3">
        <v>9</v>
      </c>
      <c r="O1486" s="3" t="s">
        <v>2</v>
      </c>
      <c r="P1486" s="3">
        <v>9</v>
      </c>
      <c r="Q1486" s="3" t="s">
        <v>2</v>
      </c>
      <c r="R1486" s="3">
        <v>5</v>
      </c>
      <c r="S1486" s="9">
        <v>1</v>
      </c>
      <c r="T1486" s="11">
        <v>0</v>
      </c>
      <c r="U1486" s="13">
        <v>0</v>
      </c>
    </row>
    <row r="1487" spans="1:21" x14ac:dyDescent="0.25">
      <c r="A1487" s="3" t="s">
        <v>51</v>
      </c>
      <c r="B1487" s="3" t="s">
        <v>109</v>
      </c>
      <c r="C1487" s="3" t="s">
        <v>18</v>
      </c>
      <c r="D1487" s="3">
        <v>2</v>
      </c>
      <c r="E1487" s="3">
        <v>0</v>
      </c>
      <c r="G1487" s="3">
        <v>1</v>
      </c>
      <c r="N1487" s="3">
        <v>9</v>
      </c>
      <c r="O1487" s="3" t="s">
        <v>2</v>
      </c>
      <c r="P1487" s="3">
        <v>9</v>
      </c>
      <c r="Q1487" s="3" t="s">
        <v>2</v>
      </c>
      <c r="R1487" s="3">
        <v>5</v>
      </c>
      <c r="S1487" s="9">
        <v>0.74</v>
      </c>
      <c r="T1487" s="11">
        <v>0.59</v>
      </c>
      <c r="U1487" s="13">
        <v>0.5</v>
      </c>
    </row>
    <row r="1488" spans="1:21" x14ac:dyDescent="0.25">
      <c r="A1488" s="3" t="s">
        <v>51</v>
      </c>
      <c r="B1488" s="3" t="s">
        <v>109</v>
      </c>
      <c r="C1488" s="3" t="s">
        <v>18</v>
      </c>
      <c r="D1488" s="3">
        <v>2</v>
      </c>
      <c r="E1488" s="3">
        <v>0</v>
      </c>
      <c r="G1488" s="3">
        <v>1</v>
      </c>
      <c r="N1488" s="3">
        <v>9</v>
      </c>
      <c r="O1488" s="3" t="s">
        <v>2</v>
      </c>
      <c r="P1488" s="3">
        <v>9</v>
      </c>
      <c r="Q1488" s="3" t="s">
        <v>2</v>
      </c>
      <c r="R1488" s="3">
        <v>5</v>
      </c>
      <c r="S1488" s="9">
        <v>0.41000000000000003</v>
      </c>
      <c r="T1488" s="11">
        <v>0.59</v>
      </c>
      <c r="U1488" s="13">
        <v>0</v>
      </c>
    </row>
    <row r="1489" spans="1:21" x14ac:dyDescent="0.25">
      <c r="A1489" s="3" t="s">
        <v>51</v>
      </c>
      <c r="B1489" s="3" t="s">
        <v>109</v>
      </c>
      <c r="C1489" s="3" t="s">
        <v>18</v>
      </c>
      <c r="D1489" s="3">
        <v>2</v>
      </c>
      <c r="E1489" s="3">
        <v>0</v>
      </c>
      <c r="G1489" s="3">
        <v>1</v>
      </c>
      <c r="N1489" s="3">
        <v>9</v>
      </c>
      <c r="O1489" s="3" t="s">
        <v>2</v>
      </c>
      <c r="P1489" s="3">
        <v>9</v>
      </c>
      <c r="Q1489" s="3" t="s">
        <v>2</v>
      </c>
      <c r="R1489" s="3">
        <v>5</v>
      </c>
      <c r="S1489" s="9">
        <v>0.8</v>
      </c>
      <c r="T1489" s="11">
        <v>1.66</v>
      </c>
      <c r="U1489" s="13">
        <v>1.25</v>
      </c>
    </row>
    <row r="1490" spans="1:21" x14ac:dyDescent="0.25">
      <c r="A1490" s="3" t="s">
        <v>51</v>
      </c>
      <c r="B1490" s="3" t="s">
        <v>109</v>
      </c>
      <c r="C1490" s="3" t="s">
        <v>18</v>
      </c>
      <c r="D1490" s="3">
        <v>2</v>
      </c>
      <c r="E1490" s="3">
        <v>0</v>
      </c>
      <c r="G1490" s="3">
        <v>1</v>
      </c>
      <c r="N1490" s="3">
        <v>9</v>
      </c>
      <c r="O1490" s="3" t="s">
        <v>2</v>
      </c>
      <c r="P1490" s="3">
        <v>9</v>
      </c>
      <c r="Q1490" s="3" t="s">
        <v>2</v>
      </c>
      <c r="R1490" s="3">
        <v>5</v>
      </c>
      <c r="S1490" s="9">
        <v>0.59</v>
      </c>
      <c r="T1490" s="11">
        <v>0.09</v>
      </c>
      <c r="U1490" s="13">
        <v>0</v>
      </c>
    </row>
    <row r="1491" spans="1:21" x14ac:dyDescent="0.25">
      <c r="A1491" s="3" t="s">
        <v>51</v>
      </c>
      <c r="B1491" s="3" t="s">
        <v>109</v>
      </c>
      <c r="C1491" s="3" t="s">
        <v>24</v>
      </c>
      <c r="D1491" s="3">
        <v>1</v>
      </c>
      <c r="E1491" s="3">
        <v>0</v>
      </c>
      <c r="G1491" s="3">
        <v>1</v>
      </c>
      <c r="N1491" s="3">
        <v>9</v>
      </c>
      <c r="O1491" s="3" t="s">
        <v>2</v>
      </c>
      <c r="P1491" s="3">
        <v>9</v>
      </c>
      <c r="Q1491" s="3" t="s">
        <v>2</v>
      </c>
      <c r="R1491" s="3">
        <v>5</v>
      </c>
      <c r="S1491" s="9">
        <v>1</v>
      </c>
      <c r="T1491" s="11">
        <v>0.46</v>
      </c>
      <c r="U1491" s="13">
        <v>0.3</v>
      </c>
    </row>
    <row r="1492" spans="1:21" x14ac:dyDescent="0.25">
      <c r="A1492" s="3" t="s">
        <v>51</v>
      </c>
      <c r="B1492" s="3" t="s">
        <v>109</v>
      </c>
      <c r="C1492" s="3" t="s">
        <v>24</v>
      </c>
      <c r="D1492" s="3">
        <v>1</v>
      </c>
      <c r="E1492" s="3">
        <v>0</v>
      </c>
      <c r="G1492" s="3">
        <v>1</v>
      </c>
      <c r="N1492" s="3">
        <v>9</v>
      </c>
      <c r="O1492" s="3" t="s">
        <v>2</v>
      </c>
      <c r="P1492" s="3">
        <v>9</v>
      </c>
      <c r="Q1492" s="3" t="s">
        <v>2</v>
      </c>
      <c r="R1492" s="3">
        <v>5</v>
      </c>
      <c r="S1492" s="9">
        <v>0.96</v>
      </c>
      <c r="T1492" s="11">
        <v>0.25</v>
      </c>
      <c r="U1492" s="13">
        <v>0</v>
      </c>
    </row>
    <row r="1493" spans="1:21" x14ac:dyDescent="0.25">
      <c r="A1493" s="3" t="s">
        <v>51</v>
      </c>
      <c r="B1493" s="3" t="s">
        <v>109</v>
      </c>
      <c r="C1493" s="3" t="s">
        <v>24</v>
      </c>
      <c r="D1493" s="3">
        <v>1</v>
      </c>
      <c r="E1493" s="3">
        <v>0</v>
      </c>
      <c r="G1493" s="3">
        <v>1</v>
      </c>
      <c r="N1493" s="3">
        <v>9</v>
      </c>
      <c r="O1493" s="3" t="s">
        <v>2</v>
      </c>
      <c r="P1493" s="3">
        <v>9</v>
      </c>
      <c r="Q1493" s="3" t="s">
        <v>2</v>
      </c>
      <c r="R1493" s="3">
        <v>5</v>
      </c>
      <c r="S1493" s="9">
        <v>1</v>
      </c>
      <c r="T1493" s="11">
        <v>1.31</v>
      </c>
      <c r="U1493" s="13">
        <v>0.2</v>
      </c>
    </row>
    <row r="1494" spans="1:21" x14ac:dyDescent="0.25">
      <c r="A1494" s="3" t="s">
        <v>51</v>
      </c>
      <c r="B1494" s="3" t="s">
        <v>109</v>
      </c>
      <c r="C1494" s="3" t="s">
        <v>24</v>
      </c>
      <c r="D1494" s="3">
        <v>1</v>
      </c>
      <c r="E1494" s="3">
        <v>0</v>
      </c>
      <c r="G1494" s="3">
        <v>1</v>
      </c>
      <c r="N1494" s="3">
        <v>9</v>
      </c>
      <c r="O1494" s="3" t="s">
        <v>2</v>
      </c>
      <c r="P1494" s="3">
        <v>9</v>
      </c>
      <c r="Q1494" s="3" t="s">
        <v>2</v>
      </c>
      <c r="R1494" s="3">
        <v>5</v>
      </c>
      <c r="S1494" s="9">
        <v>0.5</v>
      </c>
      <c r="T1494" s="11">
        <v>0.25</v>
      </c>
      <c r="U1494" s="13">
        <v>0.5</v>
      </c>
    </row>
    <row r="1495" spans="1:21" x14ac:dyDescent="0.25">
      <c r="A1495" s="3" t="s">
        <v>51</v>
      </c>
      <c r="B1495" s="3" t="s">
        <v>109</v>
      </c>
      <c r="C1495" s="3" t="s">
        <v>24</v>
      </c>
      <c r="D1495" s="3">
        <v>1</v>
      </c>
      <c r="E1495" s="3">
        <v>0</v>
      </c>
      <c r="G1495" s="3">
        <v>1</v>
      </c>
      <c r="N1495" s="3">
        <v>9</v>
      </c>
      <c r="O1495" s="3" t="s">
        <v>2</v>
      </c>
      <c r="P1495" s="3">
        <v>9</v>
      </c>
      <c r="Q1495" s="3" t="s">
        <v>2</v>
      </c>
      <c r="R1495" s="3">
        <v>5</v>
      </c>
      <c r="S1495" s="9">
        <v>1</v>
      </c>
      <c r="T1495" s="11">
        <v>0</v>
      </c>
      <c r="U1495" s="13">
        <v>0</v>
      </c>
    </row>
    <row r="1496" spans="1:21" x14ac:dyDescent="0.25">
      <c r="A1496" s="3" t="s">
        <v>51</v>
      </c>
      <c r="B1496" s="3" t="s">
        <v>109</v>
      </c>
      <c r="C1496" s="3" t="s">
        <v>24</v>
      </c>
      <c r="D1496" s="3">
        <v>1</v>
      </c>
      <c r="E1496" s="3">
        <v>0</v>
      </c>
      <c r="G1496" s="3">
        <v>1</v>
      </c>
      <c r="N1496" s="3">
        <v>9</v>
      </c>
      <c r="O1496" s="3" t="s">
        <v>2</v>
      </c>
      <c r="P1496" s="3">
        <v>9</v>
      </c>
      <c r="Q1496" s="3" t="s">
        <v>2</v>
      </c>
      <c r="R1496" s="3">
        <v>5</v>
      </c>
      <c r="S1496" s="9">
        <v>0.11</v>
      </c>
      <c r="T1496" s="11">
        <v>0</v>
      </c>
      <c r="U1496" s="13">
        <v>0</v>
      </c>
    </row>
    <row r="1497" spans="1:21" x14ac:dyDescent="0.25">
      <c r="A1497" s="3" t="s">
        <v>51</v>
      </c>
      <c r="B1497" s="3" t="s">
        <v>109</v>
      </c>
      <c r="C1497" s="3" t="s">
        <v>19</v>
      </c>
      <c r="D1497" s="3">
        <v>4</v>
      </c>
      <c r="E1497" s="3">
        <v>1</v>
      </c>
      <c r="G1497" s="3">
        <v>1</v>
      </c>
      <c r="N1497" s="3">
        <v>9</v>
      </c>
      <c r="O1497" s="3" t="s">
        <v>2</v>
      </c>
      <c r="P1497" s="3">
        <v>9</v>
      </c>
      <c r="Q1497" s="3" t="s">
        <v>2</v>
      </c>
      <c r="R1497" s="3">
        <v>5</v>
      </c>
      <c r="S1497" s="9">
        <v>4.9800000000000004</v>
      </c>
      <c r="T1497" s="11">
        <v>16.190000000000001</v>
      </c>
      <c r="U1497" s="13">
        <v>7</v>
      </c>
    </row>
    <row r="1498" spans="1:21" x14ac:dyDescent="0.25">
      <c r="A1498" s="3" t="s">
        <v>51</v>
      </c>
      <c r="B1498" s="3" t="s">
        <v>109</v>
      </c>
      <c r="C1498" s="3" t="s">
        <v>19</v>
      </c>
      <c r="D1498" s="3">
        <v>4</v>
      </c>
      <c r="E1498" s="3">
        <v>1</v>
      </c>
      <c r="G1498" s="3">
        <v>1</v>
      </c>
      <c r="N1498" s="3">
        <v>9</v>
      </c>
      <c r="O1498" s="3" t="s">
        <v>2</v>
      </c>
      <c r="P1498" s="3">
        <v>9</v>
      </c>
      <c r="Q1498" s="3" t="s">
        <v>2</v>
      </c>
      <c r="R1498" s="3">
        <v>5</v>
      </c>
      <c r="S1498" s="9">
        <v>3.42</v>
      </c>
      <c r="T1498" s="11">
        <v>5.2</v>
      </c>
      <c r="U1498" s="13">
        <v>2.48</v>
      </c>
    </row>
    <row r="1499" spans="1:21" x14ac:dyDescent="0.25">
      <c r="A1499" s="3" t="s">
        <v>51</v>
      </c>
      <c r="B1499" s="3" t="s">
        <v>109</v>
      </c>
      <c r="C1499" s="3" t="s">
        <v>16</v>
      </c>
      <c r="D1499" s="3">
        <v>3</v>
      </c>
      <c r="E1499" s="3">
        <v>0</v>
      </c>
      <c r="G1499" s="3">
        <v>1</v>
      </c>
      <c r="N1499" s="3">
        <v>9</v>
      </c>
      <c r="O1499" s="3" t="s">
        <v>2</v>
      </c>
      <c r="P1499" s="3">
        <v>9</v>
      </c>
      <c r="Q1499" s="3" t="s">
        <v>2</v>
      </c>
      <c r="R1499" s="3">
        <v>5</v>
      </c>
      <c r="S1499" s="9">
        <v>2.57</v>
      </c>
      <c r="T1499" s="11">
        <v>0.59</v>
      </c>
      <c r="U1499" s="13">
        <v>1.9</v>
      </c>
    </row>
    <row r="1500" spans="1:21" x14ac:dyDescent="0.25">
      <c r="A1500" s="3" t="s">
        <v>51</v>
      </c>
      <c r="B1500" s="3" t="s">
        <v>109</v>
      </c>
      <c r="C1500" s="3" t="s">
        <v>16</v>
      </c>
      <c r="D1500" s="3">
        <v>3</v>
      </c>
      <c r="E1500" s="3">
        <v>0</v>
      </c>
      <c r="G1500" s="3">
        <v>1</v>
      </c>
      <c r="N1500" s="3">
        <v>9</v>
      </c>
      <c r="O1500" s="3" t="s">
        <v>2</v>
      </c>
      <c r="P1500" s="3">
        <v>9</v>
      </c>
      <c r="Q1500" s="3" t="s">
        <v>2</v>
      </c>
      <c r="R1500" s="3">
        <v>5</v>
      </c>
      <c r="S1500" s="9">
        <v>1</v>
      </c>
      <c r="T1500" s="11">
        <v>3.04</v>
      </c>
      <c r="U1500" s="13">
        <v>2.5</v>
      </c>
    </row>
    <row r="1501" spans="1:21" x14ac:dyDescent="0.25">
      <c r="A1501" s="3" t="s">
        <v>51</v>
      </c>
      <c r="B1501" s="3" t="s">
        <v>109</v>
      </c>
      <c r="C1501" s="3" t="s">
        <v>16</v>
      </c>
      <c r="D1501" s="3">
        <v>3</v>
      </c>
      <c r="E1501" s="3">
        <v>0</v>
      </c>
      <c r="G1501" s="3">
        <v>1</v>
      </c>
      <c r="N1501" s="3">
        <v>9</v>
      </c>
      <c r="O1501" s="3" t="s">
        <v>2</v>
      </c>
      <c r="P1501" s="3">
        <v>9</v>
      </c>
      <c r="Q1501" s="3" t="s">
        <v>2</v>
      </c>
      <c r="R1501" s="3">
        <v>5</v>
      </c>
      <c r="S1501" s="9">
        <v>1</v>
      </c>
      <c r="T1501" s="11">
        <v>0.09</v>
      </c>
      <c r="U1501" s="13">
        <v>0</v>
      </c>
    </row>
    <row r="1502" spans="1:21" x14ac:dyDescent="0.25">
      <c r="A1502" s="3" t="s">
        <v>51</v>
      </c>
      <c r="B1502" s="3" t="s">
        <v>109</v>
      </c>
      <c r="C1502" s="3" t="s">
        <v>16</v>
      </c>
      <c r="D1502" s="3">
        <v>3</v>
      </c>
      <c r="E1502" s="3">
        <v>1</v>
      </c>
      <c r="G1502" s="3">
        <v>1</v>
      </c>
      <c r="N1502" s="3">
        <v>9</v>
      </c>
      <c r="O1502" s="3" t="s">
        <v>2</v>
      </c>
      <c r="P1502" s="3">
        <v>9</v>
      </c>
      <c r="Q1502" s="3" t="s">
        <v>2</v>
      </c>
      <c r="R1502" s="3">
        <v>5</v>
      </c>
      <c r="S1502" s="9">
        <v>1</v>
      </c>
      <c r="T1502" s="11">
        <v>11.18</v>
      </c>
      <c r="U1502" s="13">
        <v>6.5</v>
      </c>
    </row>
    <row r="1503" spans="1:21" x14ac:dyDescent="0.25">
      <c r="A1503" s="3" t="s">
        <v>51</v>
      </c>
      <c r="B1503" s="3" t="s">
        <v>109</v>
      </c>
      <c r="C1503" s="3" t="s">
        <v>16</v>
      </c>
      <c r="D1503" s="3">
        <v>3</v>
      </c>
      <c r="E1503" s="3">
        <v>0</v>
      </c>
      <c r="G1503" s="3">
        <v>1</v>
      </c>
      <c r="N1503" s="3">
        <v>9</v>
      </c>
      <c r="O1503" s="3" t="s">
        <v>2</v>
      </c>
      <c r="P1503" s="3">
        <v>9</v>
      </c>
      <c r="Q1503" s="3" t="s">
        <v>2</v>
      </c>
      <c r="R1503" s="3">
        <v>5</v>
      </c>
      <c r="S1503" s="9">
        <v>1</v>
      </c>
      <c r="T1503" s="11">
        <v>0.35</v>
      </c>
      <c r="U1503" s="13">
        <v>0.5</v>
      </c>
    </row>
    <row r="1504" spans="1:21" x14ac:dyDescent="0.25">
      <c r="A1504" s="3" t="s">
        <v>51</v>
      </c>
      <c r="B1504" s="3" t="s">
        <v>109</v>
      </c>
      <c r="C1504" s="3" t="s">
        <v>18</v>
      </c>
      <c r="D1504" s="3">
        <v>2</v>
      </c>
      <c r="E1504" s="3">
        <v>0</v>
      </c>
      <c r="G1504" s="3">
        <v>1</v>
      </c>
      <c r="N1504" s="3">
        <v>9</v>
      </c>
      <c r="O1504" s="3" t="s">
        <v>2</v>
      </c>
      <c r="P1504" s="3">
        <v>9</v>
      </c>
      <c r="Q1504" s="3" t="s">
        <v>2</v>
      </c>
      <c r="R1504" s="3">
        <v>5</v>
      </c>
      <c r="S1504" s="9">
        <v>0.48</v>
      </c>
      <c r="T1504" s="11">
        <v>1.84</v>
      </c>
      <c r="U1504" s="13">
        <v>0.5</v>
      </c>
    </row>
    <row r="1505" spans="1:21" x14ac:dyDescent="0.25">
      <c r="A1505" s="3" t="s">
        <v>51</v>
      </c>
      <c r="B1505" s="3" t="s">
        <v>109</v>
      </c>
      <c r="C1505" s="3" t="s">
        <v>18</v>
      </c>
      <c r="D1505" s="3">
        <v>2</v>
      </c>
      <c r="E1505" s="3">
        <v>0</v>
      </c>
      <c r="G1505" s="3">
        <v>1</v>
      </c>
      <c r="N1505" s="3">
        <v>9</v>
      </c>
      <c r="O1505" s="3" t="s">
        <v>2</v>
      </c>
      <c r="P1505" s="3">
        <v>9</v>
      </c>
      <c r="Q1505" s="3" t="s">
        <v>2</v>
      </c>
      <c r="R1505" s="3">
        <v>5</v>
      </c>
      <c r="S1505" s="9">
        <v>0.35000000000000003</v>
      </c>
      <c r="T1505" s="11">
        <v>0</v>
      </c>
      <c r="U1505" s="13">
        <v>0.5</v>
      </c>
    </row>
    <row r="1506" spans="1:21" x14ac:dyDescent="0.25">
      <c r="A1506" s="3" t="s">
        <v>51</v>
      </c>
      <c r="B1506" s="3" t="s">
        <v>109</v>
      </c>
      <c r="C1506" s="3" t="s">
        <v>18</v>
      </c>
      <c r="D1506" s="3">
        <v>2</v>
      </c>
      <c r="E1506" s="3">
        <v>0</v>
      </c>
      <c r="G1506" s="3">
        <v>1</v>
      </c>
      <c r="N1506" s="3">
        <v>9</v>
      </c>
      <c r="O1506" s="3" t="s">
        <v>2</v>
      </c>
      <c r="P1506" s="3">
        <v>9</v>
      </c>
      <c r="Q1506" s="3" t="s">
        <v>2</v>
      </c>
      <c r="R1506" s="3">
        <v>5</v>
      </c>
      <c r="S1506" s="9">
        <v>1</v>
      </c>
      <c r="T1506" s="11">
        <v>3.26</v>
      </c>
      <c r="U1506" s="13">
        <v>3.4000000000000004</v>
      </c>
    </row>
    <row r="1507" spans="1:21" x14ac:dyDescent="0.25">
      <c r="A1507" s="3" t="s">
        <v>51</v>
      </c>
      <c r="B1507" s="3" t="s">
        <v>109</v>
      </c>
      <c r="C1507" s="3" t="s">
        <v>18</v>
      </c>
      <c r="D1507" s="3">
        <v>2</v>
      </c>
      <c r="E1507" s="3">
        <v>0</v>
      </c>
      <c r="G1507" s="3">
        <v>1</v>
      </c>
      <c r="N1507" s="3">
        <v>9</v>
      </c>
      <c r="O1507" s="3" t="s">
        <v>2</v>
      </c>
      <c r="P1507" s="3">
        <v>9</v>
      </c>
      <c r="Q1507" s="3" t="s">
        <v>2</v>
      </c>
      <c r="R1507" s="3">
        <v>5</v>
      </c>
      <c r="S1507" s="9">
        <v>0.95</v>
      </c>
      <c r="T1507" s="11">
        <v>0.59</v>
      </c>
      <c r="U1507" s="13">
        <v>0</v>
      </c>
    </row>
    <row r="1508" spans="1:21" x14ac:dyDescent="0.25">
      <c r="A1508" s="3" t="s">
        <v>51</v>
      </c>
      <c r="B1508" s="3" t="s">
        <v>109</v>
      </c>
      <c r="C1508" s="3" t="s">
        <v>18</v>
      </c>
      <c r="D1508" s="3">
        <v>2</v>
      </c>
      <c r="E1508" s="3">
        <v>0</v>
      </c>
      <c r="G1508" s="3">
        <v>1</v>
      </c>
      <c r="N1508" s="3">
        <v>9</v>
      </c>
      <c r="O1508" s="3" t="s">
        <v>2</v>
      </c>
      <c r="P1508" s="3">
        <v>9</v>
      </c>
      <c r="Q1508" s="3" t="s">
        <v>2</v>
      </c>
      <c r="R1508" s="3">
        <v>5</v>
      </c>
      <c r="S1508" s="9">
        <v>0.21</v>
      </c>
      <c r="T1508" s="11">
        <v>0</v>
      </c>
      <c r="U1508" s="13">
        <v>0</v>
      </c>
    </row>
    <row r="1509" spans="1:21" x14ac:dyDescent="0.25">
      <c r="A1509" s="3" t="s">
        <v>51</v>
      </c>
      <c r="B1509" s="3" t="s">
        <v>109</v>
      </c>
      <c r="C1509" s="3" t="s">
        <v>18</v>
      </c>
      <c r="D1509" s="3">
        <v>2</v>
      </c>
      <c r="E1509" s="3">
        <v>0</v>
      </c>
      <c r="G1509" s="3">
        <v>1</v>
      </c>
      <c r="N1509" s="3">
        <v>9</v>
      </c>
      <c r="O1509" s="3" t="s">
        <v>2</v>
      </c>
      <c r="P1509" s="3">
        <v>9</v>
      </c>
      <c r="Q1509" s="3" t="s">
        <v>2</v>
      </c>
      <c r="R1509" s="3">
        <v>5</v>
      </c>
      <c r="S1509" s="9">
        <v>0.89</v>
      </c>
      <c r="T1509" s="11">
        <v>0.35</v>
      </c>
      <c r="U1509" s="13">
        <v>0</v>
      </c>
    </row>
    <row r="1510" spans="1:21" x14ac:dyDescent="0.25">
      <c r="A1510" s="3" t="s">
        <v>51</v>
      </c>
      <c r="B1510" s="3" t="s">
        <v>109</v>
      </c>
      <c r="C1510" s="3" t="s">
        <v>18</v>
      </c>
      <c r="D1510" s="3">
        <v>2</v>
      </c>
      <c r="E1510" s="3">
        <v>0</v>
      </c>
      <c r="G1510" s="3">
        <v>1</v>
      </c>
      <c r="N1510" s="3">
        <v>9</v>
      </c>
      <c r="O1510" s="3" t="s">
        <v>2</v>
      </c>
      <c r="P1510" s="3">
        <v>9</v>
      </c>
      <c r="Q1510" s="3" t="s">
        <v>2</v>
      </c>
      <c r="R1510" s="3">
        <v>5</v>
      </c>
      <c r="S1510" s="9">
        <v>1</v>
      </c>
      <c r="T1510" s="11">
        <v>0</v>
      </c>
      <c r="U1510" s="13">
        <v>6</v>
      </c>
    </row>
    <row r="1511" spans="1:21" x14ac:dyDescent="0.25">
      <c r="A1511" s="3" t="s">
        <v>51</v>
      </c>
      <c r="B1511" s="3" t="s">
        <v>109</v>
      </c>
      <c r="C1511" s="3" t="s">
        <v>18</v>
      </c>
      <c r="D1511" s="3">
        <v>2</v>
      </c>
      <c r="E1511" s="3">
        <v>0</v>
      </c>
      <c r="G1511" s="3">
        <v>1</v>
      </c>
      <c r="N1511" s="3">
        <v>9</v>
      </c>
      <c r="O1511" s="3" t="s">
        <v>2</v>
      </c>
      <c r="P1511" s="3">
        <v>9</v>
      </c>
      <c r="Q1511" s="3" t="s">
        <v>2</v>
      </c>
      <c r="R1511" s="3">
        <v>5</v>
      </c>
      <c r="S1511" s="9">
        <v>1.87</v>
      </c>
      <c r="T1511" s="11">
        <v>2.2200000000000002</v>
      </c>
      <c r="U1511" s="13">
        <v>2.5999999999999996</v>
      </c>
    </row>
    <row r="1512" spans="1:21" x14ac:dyDescent="0.25">
      <c r="A1512" s="3" t="s">
        <v>51</v>
      </c>
      <c r="B1512" s="3" t="s">
        <v>109</v>
      </c>
      <c r="C1512" s="3" t="s">
        <v>24</v>
      </c>
      <c r="D1512" s="3">
        <v>1</v>
      </c>
      <c r="E1512" s="3">
        <v>0</v>
      </c>
      <c r="G1512" s="3">
        <v>1</v>
      </c>
      <c r="N1512" s="3">
        <v>9</v>
      </c>
      <c r="O1512" s="3" t="s">
        <v>2</v>
      </c>
      <c r="P1512" s="3">
        <v>9</v>
      </c>
      <c r="Q1512" s="3" t="s">
        <v>2</v>
      </c>
      <c r="R1512" s="3">
        <v>5</v>
      </c>
      <c r="S1512" s="9">
        <v>1</v>
      </c>
      <c r="T1512" s="11">
        <v>1.48</v>
      </c>
      <c r="U1512" s="13">
        <v>1.32</v>
      </c>
    </row>
    <row r="1513" spans="1:21" x14ac:dyDescent="0.25">
      <c r="A1513" s="3" t="s">
        <v>51</v>
      </c>
      <c r="B1513" s="3" t="s">
        <v>109</v>
      </c>
      <c r="C1513" s="3" t="s">
        <v>24</v>
      </c>
      <c r="D1513" s="3">
        <v>1</v>
      </c>
      <c r="E1513" s="3">
        <v>0</v>
      </c>
      <c r="G1513" s="3">
        <v>1</v>
      </c>
      <c r="N1513" s="3">
        <v>9</v>
      </c>
      <c r="O1513" s="3" t="s">
        <v>2</v>
      </c>
      <c r="P1513" s="3">
        <v>9</v>
      </c>
      <c r="Q1513" s="3" t="s">
        <v>2</v>
      </c>
      <c r="R1513" s="3">
        <v>5</v>
      </c>
      <c r="S1513" s="9">
        <v>0.67</v>
      </c>
      <c r="T1513" s="11">
        <v>0.85</v>
      </c>
      <c r="U1513" s="13">
        <v>1.2</v>
      </c>
    </row>
    <row r="1514" spans="1:21" x14ac:dyDescent="0.25">
      <c r="A1514" s="3" t="s">
        <v>51</v>
      </c>
      <c r="B1514" s="3" t="s">
        <v>109</v>
      </c>
      <c r="C1514" s="3" t="s">
        <v>24</v>
      </c>
      <c r="D1514" s="3">
        <v>1</v>
      </c>
      <c r="E1514" s="3">
        <v>0</v>
      </c>
      <c r="G1514" s="3">
        <v>1</v>
      </c>
      <c r="N1514" s="3">
        <v>9</v>
      </c>
      <c r="O1514" s="3" t="s">
        <v>2</v>
      </c>
      <c r="P1514" s="3">
        <v>9</v>
      </c>
      <c r="Q1514" s="3" t="s">
        <v>2</v>
      </c>
      <c r="R1514" s="3">
        <v>5</v>
      </c>
      <c r="S1514" s="9">
        <v>0.13</v>
      </c>
      <c r="T1514" s="11">
        <v>0</v>
      </c>
      <c r="U1514" s="13">
        <v>0</v>
      </c>
    </row>
    <row r="1515" spans="1:21" x14ac:dyDescent="0.25">
      <c r="A1515" s="3" t="s">
        <v>51</v>
      </c>
      <c r="B1515" s="3" t="s">
        <v>109</v>
      </c>
      <c r="C1515" s="3" t="s">
        <v>24</v>
      </c>
      <c r="D1515" s="3">
        <v>1</v>
      </c>
      <c r="E1515" s="3">
        <v>0</v>
      </c>
      <c r="G1515" s="3">
        <v>1</v>
      </c>
      <c r="N1515" s="3">
        <v>9</v>
      </c>
      <c r="O1515" s="3" t="s">
        <v>2</v>
      </c>
      <c r="P1515" s="3">
        <v>9</v>
      </c>
      <c r="Q1515" s="3" t="s">
        <v>2</v>
      </c>
      <c r="R1515" s="3">
        <v>5</v>
      </c>
      <c r="S1515" s="9">
        <v>1</v>
      </c>
      <c r="T1515" s="11">
        <v>0.09</v>
      </c>
      <c r="U1515" s="13">
        <v>0.6</v>
      </c>
    </row>
    <row r="1516" spans="1:21" x14ac:dyDescent="0.25">
      <c r="A1516" s="3" t="s">
        <v>51</v>
      </c>
      <c r="B1516" s="3" t="s">
        <v>109</v>
      </c>
      <c r="C1516" s="3" t="s">
        <v>24</v>
      </c>
      <c r="D1516" s="3">
        <v>1</v>
      </c>
      <c r="E1516" s="3">
        <v>0</v>
      </c>
      <c r="G1516" s="3">
        <v>1</v>
      </c>
      <c r="N1516" s="3">
        <v>9</v>
      </c>
      <c r="O1516" s="3" t="s">
        <v>2</v>
      </c>
      <c r="P1516" s="3">
        <v>9</v>
      </c>
      <c r="Q1516" s="3" t="s">
        <v>2</v>
      </c>
      <c r="R1516" s="3">
        <v>5</v>
      </c>
      <c r="S1516" s="9">
        <v>1</v>
      </c>
      <c r="T1516" s="11">
        <v>1.31</v>
      </c>
      <c r="U1516" s="13">
        <v>1.2</v>
      </c>
    </row>
    <row r="1517" spans="1:21" x14ac:dyDescent="0.25">
      <c r="A1517" s="3" t="s">
        <v>51</v>
      </c>
      <c r="B1517" s="3" t="s">
        <v>109</v>
      </c>
      <c r="C1517" s="3" t="s">
        <v>24</v>
      </c>
      <c r="D1517" s="3">
        <v>1</v>
      </c>
      <c r="E1517" s="3">
        <v>0</v>
      </c>
      <c r="G1517" s="3">
        <v>1</v>
      </c>
      <c r="N1517" s="3">
        <v>9</v>
      </c>
      <c r="O1517" s="3" t="s">
        <v>2</v>
      </c>
      <c r="P1517" s="3">
        <v>9</v>
      </c>
      <c r="Q1517" s="3" t="s">
        <v>2</v>
      </c>
      <c r="R1517" s="3">
        <v>5</v>
      </c>
      <c r="S1517" s="9">
        <v>0.29000000000000004</v>
      </c>
      <c r="T1517" s="11">
        <v>0</v>
      </c>
      <c r="U1517" s="13">
        <v>1.2</v>
      </c>
    </row>
    <row r="1518" spans="1:21" x14ac:dyDescent="0.25">
      <c r="A1518" s="3" t="s">
        <v>51</v>
      </c>
      <c r="B1518" s="3" t="s">
        <v>109</v>
      </c>
      <c r="C1518" s="3" t="s">
        <v>24</v>
      </c>
      <c r="D1518" s="3">
        <v>1</v>
      </c>
      <c r="E1518" s="3">
        <v>0</v>
      </c>
      <c r="G1518" s="3">
        <v>1</v>
      </c>
      <c r="N1518" s="3">
        <v>9</v>
      </c>
      <c r="O1518" s="3" t="s">
        <v>2</v>
      </c>
      <c r="P1518" s="3">
        <v>9</v>
      </c>
      <c r="Q1518" s="3" t="s">
        <v>2</v>
      </c>
      <c r="R1518" s="3">
        <v>5</v>
      </c>
      <c r="S1518" s="9">
        <v>0.34</v>
      </c>
      <c r="T1518" s="11">
        <v>0</v>
      </c>
      <c r="U1518" s="13">
        <v>0</v>
      </c>
    </row>
    <row r="1519" spans="1:21" x14ac:dyDescent="0.25">
      <c r="A1519" s="3" t="s">
        <v>51</v>
      </c>
      <c r="B1519" s="3" t="s">
        <v>109</v>
      </c>
      <c r="C1519" s="3" t="s">
        <v>24</v>
      </c>
      <c r="D1519" s="3">
        <v>1</v>
      </c>
      <c r="E1519" s="3">
        <v>0</v>
      </c>
      <c r="G1519" s="3">
        <v>1</v>
      </c>
      <c r="N1519" s="3">
        <v>9</v>
      </c>
      <c r="O1519" s="3" t="s">
        <v>2</v>
      </c>
      <c r="P1519" s="3">
        <v>9</v>
      </c>
      <c r="Q1519" s="3" t="s">
        <v>2</v>
      </c>
      <c r="R1519" s="3">
        <v>5</v>
      </c>
      <c r="S1519" s="9">
        <v>0.16</v>
      </c>
      <c r="T1519" s="11">
        <v>0.09</v>
      </c>
      <c r="U1519" s="13">
        <v>0</v>
      </c>
    </row>
    <row r="1520" spans="1:21" x14ac:dyDescent="0.25">
      <c r="A1520" s="3" t="s">
        <v>51</v>
      </c>
      <c r="B1520" s="3" t="s">
        <v>109</v>
      </c>
      <c r="C1520" s="3" t="s">
        <v>24</v>
      </c>
      <c r="D1520" s="3">
        <v>1</v>
      </c>
      <c r="E1520" s="3">
        <v>0</v>
      </c>
      <c r="G1520" s="3">
        <v>1</v>
      </c>
      <c r="N1520" s="3">
        <v>9</v>
      </c>
      <c r="O1520" s="3" t="s">
        <v>2</v>
      </c>
      <c r="P1520" s="3">
        <v>9</v>
      </c>
      <c r="Q1520" s="3" t="s">
        <v>2</v>
      </c>
      <c r="R1520" s="3">
        <v>5</v>
      </c>
      <c r="S1520" s="9">
        <v>0.54</v>
      </c>
      <c r="T1520" s="11">
        <v>0.46</v>
      </c>
      <c r="U1520" s="13">
        <v>0</v>
      </c>
    </row>
    <row r="1521" spans="1:21" x14ac:dyDescent="0.25">
      <c r="A1521" s="3" t="s">
        <v>51</v>
      </c>
      <c r="B1521" s="3" t="s">
        <v>109</v>
      </c>
      <c r="C1521" s="3" t="s">
        <v>24</v>
      </c>
      <c r="D1521" s="3">
        <v>1</v>
      </c>
      <c r="E1521" s="3">
        <v>0</v>
      </c>
      <c r="G1521" s="3">
        <v>1</v>
      </c>
      <c r="N1521" s="3">
        <v>9</v>
      </c>
      <c r="O1521" s="3" t="s">
        <v>2</v>
      </c>
      <c r="P1521" s="3">
        <v>9</v>
      </c>
      <c r="Q1521" s="3" t="s">
        <v>2</v>
      </c>
      <c r="R1521" s="3">
        <v>5</v>
      </c>
      <c r="S1521" s="9">
        <v>0.54</v>
      </c>
      <c r="T1521" s="11">
        <v>0.09</v>
      </c>
      <c r="U1521" s="13">
        <v>0.8</v>
      </c>
    </row>
    <row r="1522" spans="1:21" x14ac:dyDescent="0.25">
      <c r="A1522" s="3" t="s">
        <v>51</v>
      </c>
      <c r="B1522" s="3" t="s">
        <v>109</v>
      </c>
      <c r="C1522" s="3" t="s">
        <v>18</v>
      </c>
      <c r="D1522" s="3">
        <v>2</v>
      </c>
      <c r="E1522" s="3">
        <v>0</v>
      </c>
      <c r="G1522" s="3">
        <v>1</v>
      </c>
      <c r="N1522" s="3">
        <v>9</v>
      </c>
      <c r="O1522" s="3" t="s">
        <v>2</v>
      </c>
      <c r="P1522" s="3">
        <v>9</v>
      </c>
      <c r="Q1522" s="3" t="s">
        <v>2</v>
      </c>
      <c r="R1522" s="3">
        <v>5</v>
      </c>
      <c r="S1522" s="9">
        <v>0.73</v>
      </c>
      <c r="T1522" s="11">
        <v>3.26</v>
      </c>
      <c r="U1522" s="13">
        <v>3</v>
      </c>
    </row>
    <row r="1523" spans="1:21" x14ac:dyDescent="0.25">
      <c r="A1523" s="3" t="s">
        <v>51</v>
      </c>
      <c r="B1523" s="3" t="s">
        <v>109</v>
      </c>
      <c r="C1523" s="3" t="s">
        <v>18</v>
      </c>
      <c r="D1523" s="3">
        <v>2</v>
      </c>
      <c r="E1523" s="3">
        <v>0</v>
      </c>
      <c r="G1523" s="3">
        <v>1</v>
      </c>
      <c r="N1523" s="3">
        <v>9</v>
      </c>
      <c r="O1523" s="3" t="s">
        <v>2</v>
      </c>
      <c r="P1523" s="3">
        <v>9</v>
      </c>
      <c r="Q1523" s="3" t="s">
        <v>2</v>
      </c>
      <c r="R1523" s="3">
        <v>5</v>
      </c>
      <c r="S1523" s="9">
        <v>0.16</v>
      </c>
      <c r="T1523" s="11">
        <v>0</v>
      </c>
      <c r="U1523" s="13">
        <v>0</v>
      </c>
    </row>
    <row r="1524" spans="1:21" x14ac:dyDescent="0.25">
      <c r="A1524" s="3" t="s">
        <v>51</v>
      </c>
      <c r="B1524" s="3" t="s">
        <v>109</v>
      </c>
      <c r="C1524" s="3" t="s">
        <v>18</v>
      </c>
      <c r="D1524" s="3">
        <v>2</v>
      </c>
      <c r="E1524" s="3">
        <v>0</v>
      </c>
      <c r="G1524" s="3">
        <v>1</v>
      </c>
      <c r="N1524" s="3">
        <v>9</v>
      </c>
      <c r="O1524" s="3" t="s">
        <v>2</v>
      </c>
      <c r="P1524" s="3">
        <v>9</v>
      </c>
      <c r="Q1524" s="3" t="s">
        <v>2</v>
      </c>
      <c r="R1524" s="3">
        <v>5</v>
      </c>
      <c r="S1524" s="9">
        <v>0.27</v>
      </c>
      <c r="T1524" s="11">
        <v>0</v>
      </c>
      <c r="U1524" s="13">
        <v>0</v>
      </c>
    </row>
    <row r="1525" spans="1:21" x14ac:dyDescent="0.25">
      <c r="A1525" s="3" t="s">
        <v>51</v>
      </c>
      <c r="B1525" s="3" t="s">
        <v>109</v>
      </c>
      <c r="C1525" s="3" t="s">
        <v>24</v>
      </c>
      <c r="D1525" s="3">
        <v>1</v>
      </c>
      <c r="E1525" s="3">
        <v>0</v>
      </c>
      <c r="G1525" s="3">
        <v>1</v>
      </c>
      <c r="N1525" s="3">
        <v>9</v>
      </c>
      <c r="O1525" s="3" t="s">
        <v>2</v>
      </c>
      <c r="P1525" s="3">
        <v>9</v>
      </c>
      <c r="Q1525" s="3" t="s">
        <v>2</v>
      </c>
      <c r="R1525" s="3">
        <v>5</v>
      </c>
      <c r="S1525" s="9">
        <v>0.43</v>
      </c>
      <c r="T1525" s="11">
        <v>0.09</v>
      </c>
      <c r="U1525" s="13">
        <v>0</v>
      </c>
    </row>
    <row r="1526" spans="1:21" x14ac:dyDescent="0.25">
      <c r="A1526" s="3" t="s">
        <v>51</v>
      </c>
      <c r="B1526" s="3" t="s">
        <v>109</v>
      </c>
      <c r="C1526" s="3" t="s">
        <v>19</v>
      </c>
      <c r="D1526" s="3">
        <v>4</v>
      </c>
      <c r="E1526" s="3">
        <v>0</v>
      </c>
      <c r="G1526" s="3">
        <v>1</v>
      </c>
      <c r="N1526" s="3">
        <v>9</v>
      </c>
      <c r="O1526" s="3" t="s">
        <v>2</v>
      </c>
      <c r="P1526" s="3">
        <v>9</v>
      </c>
      <c r="Q1526" s="3" t="s">
        <v>2</v>
      </c>
      <c r="R1526" s="3">
        <v>5</v>
      </c>
      <c r="S1526" s="9">
        <v>3.04</v>
      </c>
      <c r="T1526" s="11">
        <v>1.66</v>
      </c>
      <c r="U1526" s="13">
        <v>3</v>
      </c>
    </row>
    <row r="1527" spans="1:21" x14ac:dyDescent="0.25">
      <c r="A1527" s="3" t="s">
        <v>51</v>
      </c>
      <c r="B1527" s="3" t="s">
        <v>109</v>
      </c>
      <c r="C1527" s="3" t="s">
        <v>19</v>
      </c>
      <c r="D1527" s="3">
        <v>4</v>
      </c>
      <c r="E1527" s="3">
        <v>1</v>
      </c>
      <c r="G1527" s="3">
        <v>1</v>
      </c>
      <c r="N1527" s="3">
        <v>9</v>
      </c>
      <c r="O1527" s="3" t="s">
        <v>2</v>
      </c>
      <c r="P1527" s="3">
        <v>9</v>
      </c>
      <c r="Q1527" s="3" t="s">
        <v>2</v>
      </c>
      <c r="R1527" s="3">
        <v>5</v>
      </c>
      <c r="S1527" s="9">
        <v>1.92</v>
      </c>
      <c r="T1527" s="11">
        <v>1.31</v>
      </c>
      <c r="U1527" s="13">
        <v>3.58</v>
      </c>
    </row>
    <row r="1528" spans="1:21" x14ac:dyDescent="0.25">
      <c r="A1528" s="3" t="s">
        <v>51</v>
      </c>
      <c r="B1528" s="3" t="s">
        <v>109</v>
      </c>
      <c r="C1528" s="3" t="s">
        <v>19</v>
      </c>
      <c r="D1528" s="3">
        <v>4</v>
      </c>
      <c r="E1528" s="3">
        <v>1</v>
      </c>
      <c r="G1528" s="3">
        <v>1</v>
      </c>
      <c r="N1528" s="3">
        <v>9</v>
      </c>
      <c r="O1528" s="3" t="s">
        <v>2</v>
      </c>
      <c r="P1528" s="3">
        <v>9</v>
      </c>
      <c r="Q1528" s="3" t="s">
        <v>2</v>
      </c>
      <c r="R1528" s="3">
        <v>5</v>
      </c>
      <c r="S1528" s="9">
        <v>2.69</v>
      </c>
      <c r="T1528" s="11">
        <v>2.62</v>
      </c>
      <c r="U1528" s="13">
        <v>2.8600000000000003</v>
      </c>
    </row>
    <row r="1529" spans="1:21" x14ac:dyDescent="0.25">
      <c r="A1529" s="3" t="s">
        <v>51</v>
      </c>
      <c r="B1529" s="3" t="s">
        <v>109</v>
      </c>
      <c r="C1529" s="3" t="s">
        <v>16</v>
      </c>
      <c r="D1529" s="3">
        <v>3</v>
      </c>
      <c r="E1529" s="3">
        <v>0</v>
      </c>
      <c r="G1529" s="3">
        <v>1</v>
      </c>
      <c r="N1529" s="3">
        <v>9</v>
      </c>
      <c r="O1529" s="3" t="s">
        <v>2</v>
      </c>
      <c r="P1529" s="3">
        <v>9</v>
      </c>
      <c r="Q1529" s="3" t="s">
        <v>2</v>
      </c>
      <c r="R1529" s="3">
        <v>5</v>
      </c>
      <c r="S1529" s="9">
        <v>1.57</v>
      </c>
      <c r="T1529" s="11">
        <v>1.31</v>
      </c>
      <c r="U1529" s="13">
        <v>2.46</v>
      </c>
    </row>
    <row r="1530" spans="1:21" x14ac:dyDescent="0.25">
      <c r="A1530" s="3" t="s">
        <v>51</v>
      </c>
      <c r="B1530" s="3" t="s">
        <v>109</v>
      </c>
      <c r="C1530" s="3" t="s">
        <v>16</v>
      </c>
      <c r="D1530" s="3">
        <v>3</v>
      </c>
      <c r="E1530" s="3">
        <v>0</v>
      </c>
      <c r="G1530" s="3">
        <v>1</v>
      </c>
      <c r="N1530" s="3">
        <v>9</v>
      </c>
      <c r="O1530" s="3" t="s">
        <v>2</v>
      </c>
      <c r="P1530" s="3">
        <v>9</v>
      </c>
      <c r="Q1530" s="3" t="s">
        <v>2</v>
      </c>
      <c r="R1530" s="3">
        <v>5</v>
      </c>
      <c r="S1530" s="9">
        <v>1.29</v>
      </c>
      <c r="T1530" s="11">
        <v>3.72</v>
      </c>
      <c r="U1530" s="13">
        <v>0.7</v>
      </c>
    </row>
    <row r="1531" spans="1:21" x14ac:dyDescent="0.25">
      <c r="A1531" s="3" t="s">
        <v>51</v>
      </c>
      <c r="B1531" s="3" t="s">
        <v>109</v>
      </c>
      <c r="C1531" s="3" t="s">
        <v>16</v>
      </c>
      <c r="D1531" s="3">
        <v>3</v>
      </c>
      <c r="E1531" s="3">
        <v>0</v>
      </c>
      <c r="G1531" s="3">
        <v>1</v>
      </c>
      <c r="N1531" s="3">
        <v>9</v>
      </c>
      <c r="O1531" s="3" t="s">
        <v>2</v>
      </c>
      <c r="P1531" s="3">
        <v>9</v>
      </c>
      <c r="Q1531" s="3" t="s">
        <v>2</v>
      </c>
      <c r="R1531" s="3">
        <v>5</v>
      </c>
      <c r="S1531" s="9">
        <v>2.34</v>
      </c>
      <c r="T1531" s="11">
        <v>2.62</v>
      </c>
      <c r="U1531" s="13">
        <v>4.8659999999999997</v>
      </c>
    </row>
    <row r="1532" spans="1:21" x14ac:dyDescent="0.25">
      <c r="A1532" s="3" t="s">
        <v>51</v>
      </c>
      <c r="B1532" s="3" t="s">
        <v>109</v>
      </c>
      <c r="C1532" s="3" t="s">
        <v>16</v>
      </c>
      <c r="D1532" s="3">
        <v>3</v>
      </c>
      <c r="E1532" s="3">
        <v>0</v>
      </c>
      <c r="G1532" s="3">
        <v>1</v>
      </c>
      <c r="N1532" s="3">
        <v>9</v>
      </c>
      <c r="O1532" s="3" t="s">
        <v>2</v>
      </c>
      <c r="P1532" s="3">
        <v>9</v>
      </c>
      <c r="Q1532" s="3" t="s">
        <v>2</v>
      </c>
      <c r="R1532" s="3">
        <v>5</v>
      </c>
      <c r="S1532" s="9">
        <v>2.86</v>
      </c>
      <c r="T1532" s="11">
        <v>4.4400000000000004</v>
      </c>
      <c r="U1532" s="13">
        <v>1.9</v>
      </c>
    </row>
    <row r="1533" spans="1:21" x14ac:dyDescent="0.25">
      <c r="A1533" s="3" t="s">
        <v>51</v>
      </c>
      <c r="B1533" s="3" t="s">
        <v>109</v>
      </c>
      <c r="C1533" s="3" t="s">
        <v>16</v>
      </c>
      <c r="D1533" s="3">
        <v>3</v>
      </c>
      <c r="E1533" s="3">
        <v>0</v>
      </c>
      <c r="G1533" s="3">
        <v>1</v>
      </c>
      <c r="N1533" s="3">
        <v>9</v>
      </c>
      <c r="O1533" s="3" t="s">
        <v>2</v>
      </c>
      <c r="P1533" s="3">
        <v>9</v>
      </c>
      <c r="Q1533" s="3" t="s">
        <v>2</v>
      </c>
      <c r="R1533" s="3">
        <v>5</v>
      </c>
      <c r="S1533" s="9">
        <v>1.5</v>
      </c>
      <c r="T1533" s="11">
        <v>4.4400000000000004</v>
      </c>
      <c r="U1533" s="13">
        <v>0.5</v>
      </c>
    </row>
    <row r="1534" spans="1:21" x14ac:dyDescent="0.25">
      <c r="A1534" s="3" t="s">
        <v>51</v>
      </c>
      <c r="B1534" s="3" t="s">
        <v>109</v>
      </c>
      <c r="C1534" s="3" t="s">
        <v>16</v>
      </c>
      <c r="D1534" s="3">
        <v>3</v>
      </c>
      <c r="E1534" s="3">
        <v>0</v>
      </c>
      <c r="G1534" s="3">
        <v>1</v>
      </c>
      <c r="N1534" s="3">
        <v>9</v>
      </c>
      <c r="O1534" s="3" t="s">
        <v>2</v>
      </c>
      <c r="P1534" s="3">
        <v>9</v>
      </c>
      <c r="Q1534" s="3" t="s">
        <v>2</v>
      </c>
      <c r="R1534" s="3">
        <v>5</v>
      </c>
      <c r="S1534" s="9">
        <v>1.78</v>
      </c>
      <c r="T1534" s="11">
        <v>1.31</v>
      </c>
      <c r="U1534" s="13">
        <v>1.6</v>
      </c>
    </row>
    <row r="1535" spans="1:21" x14ac:dyDescent="0.25">
      <c r="A1535" s="3" t="s">
        <v>51</v>
      </c>
      <c r="B1535" s="3" t="s">
        <v>109</v>
      </c>
      <c r="C1535" s="3" t="s">
        <v>16</v>
      </c>
      <c r="D1535" s="3">
        <v>3</v>
      </c>
      <c r="E1535" s="3">
        <v>0</v>
      </c>
      <c r="G1535" s="3">
        <v>1</v>
      </c>
      <c r="N1535" s="3">
        <v>9</v>
      </c>
      <c r="O1535" s="3" t="s">
        <v>2</v>
      </c>
      <c r="P1535" s="3">
        <v>9</v>
      </c>
      <c r="Q1535" s="3" t="s">
        <v>2</v>
      </c>
      <c r="R1535" s="3">
        <v>5</v>
      </c>
      <c r="S1535" s="9">
        <v>2.5</v>
      </c>
      <c r="T1535" s="11">
        <v>2.2200000000000002</v>
      </c>
      <c r="U1535" s="13">
        <v>4.8</v>
      </c>
    </row>
    <row r="1536" spans="1:21" x14ac:dyDescent="0.25">
      <c r="A1536" s="3" t="s">
        <v>51</v>
      </c>
      <c r="B1536" s="3" t="s">
        <v>109</v>
      </c>
      <c r="C1536" s="3" t="s">
        <v>18</v>
      </c>
      <c r="D1536" s="3">
        <v>2</v>
      </c>
      <c r="E1536" s="3">
        <v>0</v>
      </c>
      <c r="G1536" s="3">
        <v>1</v>
      </c>
      <c r="N1536" s="3">
        <v>9</v>
      </c>
      <c r="O1536" s="3" t="s">
        <v>2</v>
      </c>
      <c r="P1536" s="3">
        <v>9</v>
      </c>
      <c r="Q1536" s="3" t="s">
        <v>2</v>
      </c>
      <c r="R1536" s="3">
        <v>5</v>
      </c>
      <c r="S1536" s="9">
        <v>1.3</v>
      </c>
      <c r="T1536" s="11">
        <v>5.46</v>
      </c>
      <c r="U1536" s="13">
        <v>5.1639999999999997</v>
      </c>
    </row>
    <row r="1537" spans="1:21" x14ac:dyDescent="0.25">
      <c r="A1537" s="3" t="s">
        <v>51</v>
      </c>
      <c r="B1537" s="3" t="s">
        <v>109</v>
      </c>
      <c r="C1537" s="3" t="s">
        <v>18</v>
      </c>
      <c r="D1537" s="3">
        <v>2</v>
      </c>
      <c r="E1537" s="3">
        <v>0</v>
      </c>
      <c r="G1537" s="3">
        <v>1</v>
      </c>
      <c r="N1537" s="3">
        <v>9</v>
      </c>
      <c r="O1537" s="3" t="s">
        <v>2</v>
      </c>
      <c r="P1537" s="3">
        <v>9</v>
      </c>
      <c r="Q1537" s="3" t="s">
        <v>2</v>
      </c>
      <c r="R1537" s="3">
        <v>5</v>
      </c>
      <c r="S1537" s="9">
        <v>2.2699999999999996</v>
      </c>
      <c r="T1537" s="11">
        <v>1.84</v>
      </c>
      <c r="U1537" s="13">
        <v>3.8</v>
      </c>
    </row>
    <row r="1538" spans="1:21" x14ac:dyDescent="0.25">
      <c r="A1538" s="3" t="s">
        <v>51</v>
      </c>
      <c r="B1538" s="3" t="s">
        <v>109</v>
      </c>
      <c r="C1538" s="3" t="s">
        <v>18</v>
      </c>
      <c r="D1538" s="3">
        <v>2</v>
      </c>
      <c r="E1538" s="3">
        <v>0</v>
      </c>
      <c r="G1538" s="3">
        <v>1</v>
      </c>
      <c r="N1538" s="3">
        <v>9</v>
      </c>
      <c r="O1538" s="3" t="s">
        <v>2</v>
      </c>
      <c r="P1538" s="3">
        <v>9</v>
      </c>
      <c r="Q1538" s="3" t="s">
        <v>2</v>
      </c>
      <c r="R1538" s="3">
        <v>5</v>
      </c>
      <c r="S1538" s="9">
        <v>1.03</v>
      </c>
      <c r="T1538" s="11">
        <v>0.25</v>
      </c>
      <c r="U1538" s="13">
        <v>0.7</v>
      </c>
    </row>
    <row r="1539" spans="1:21" x14ac:dyDescent="0.25">
      <c r="A1539" s="3" t="s">
        <v>51</v>
      </c>
      <c r="B1539" s="3" t="s">
        <v>109</v>
      </c>
      <c r="C1539" s="3" t="s">
        <v>18</v>
      </c>
      <c r="D1539" s="3">
        <v>2</v>
      </c>
      <c r="E1539" s="3">
        <v>0</v>
      </c>
      <c r="G1539" s="3">
        <v>1</v>
      </c>
      <c r="N1539" s="3">
        <v>9</v>
      </c>
      <c r="O1539" s="3" t="s">
        <v>2</v>
      </c>
      <c r="P1539" s="3">
        <v>9</v>
      </c>
      <c r="Q1539" s="3" t="s">
        <v>2</v>
      </c>
      <c r="R1539" s="3">
        <v>5</v>
      </c>
      <c r="S1539" s="9">
        <v>1.02</v>
      </c>
      <c r="T1539" s="11">
        <v>1</v>
      </c>
      <c r="U1539" s="13">
        <v>1.5</v>
      </c>
    </row>
    <row r="1540" spans="1:21" x14ac:dyDescent="0.25">
      <c r="A1540" s="3" t="s">
        <v>51</v>
      </c>
      <c r="B1540" s="3" t="s">
        <v>109</v>
      </c>
      <c r="C1540" s="3" t="s">
        <v>18</v>
      </c>
      <c r="D1540" s="3">
        <v>2</v>
      </c>
      <c r="E1540" s="3">
        <v>0</v>
      </c>
      <c r="G1540" s="3">
        <v>1</v>
      </c>
      <c r="N1540" s="3">
        <v>9</v>
      </c>
      <c r="O1540" s="3" t="s">
        <v>2</v>
      </c>
      <c r="P1540" s="3">
        <v>9</v>
      </c>
      <c r="Q1540" s="3" t="s">
        <v>2</v>
      </c>
      <c r="R1540" s="3">
        <v>5</v>
      </c>
      <c r="S1540" s="9">
        <v>3.69</v>
      </c>
      <c r="T1540" s="11">
        <v>1.66</v>
      </c>
      <c r="U1540" s="13">
        <v>3.5</v>
      </c>
    </row>
    <row r="1541" spans="1:21" x14ac:dyDescent="0.25">
      <c r="A1541" s="3" t="s">
        <v>51</v>
      </c>
      <c r="B1541" s="3" t="s">
        <v>109</v>
      </c>
      <c r="C1541" s="3" t="s">
        <v>18</v>
      </c>
      <c r="D1541" s="3">
        <v>2</v>
      </c>
      <c r="E1541" s="3">
        <v>0</v>
      </c>
      <c r="G1541" s="3">
        <v>1</v>
      </c>
      <c r="N1541" s="3">
        <v>9</v>
      </c>
      <c r="O1541" s="3" t="s">
        <v>2</v>
      </c>
      <c r="P1541" s="3">
        <v>9</v>
      </c>
      <c r="Q1541" s="3" t="s">
        <v>2</v>
      </c>
      <c r="R1541" s="3">
        <v>5</v>
      </c>
      <c r="S1541" s="9">
        <v>1.02</v>
      </c>
      <c r="T1541" s="11">
        <v>2.83</v>
      </c>
      <c r="U1541" s="13">
        <v>2.19</v>
      </c>
    </row>
    <row r="1542" spans="1:21" x14ac:dyDescent="0.25">
      <c r="A1542" s="3" t="s">
        <v>51</v>
      </c>
      <c r="B1542" s="3" t="s">
        <v>109</v>
      </c>
      <c r="C1542" s="3" t="s">
        <v>18</v>
      </c>
      <c r="D1542" s="3">
        <v>2</v>
      </c>
      <c r="E1542" s="3">
        <v>0</v>
      </c>
      <c r="G1542" s="3">
        <v>1</v>
      </c>
      <c r="N1542" s="3">
        <v>9</v>
      </c>
      <c r="O1542" s="3" t="s">
        <v>2</v>
      </c>
      <c r="P1542" s="3">
        <v>9</v>
      </c>
      <c r="Q1542" s="3" t="s">
        <v>2</v>
      </c>
      <c r="R1542" s="3">
        <v>5</v>
      </c>
      <c r="S1542" s="9">
        <v>1.03</v>
      </c>
      <c r="T1542" s="11">
        <v>1</v>
      </c>
      <c r="U1542" s="13">
        <v>0.5</v>
      </c>
    </row>
    <row r="1543" spans="1:21" x14ac:dyDescent="0.25">
      <c r="A1543" s="3" t="s">
        <v>51</v>
      </c>
      <c r="B1543" s="3" t="s">
        <v>109</v>
      </c>
      <c r="C1543" s="3" t="s">
        <v>18</v>
      </c>
      <c r="D1543" s="3">
        <v>2</v>
      </c>
      <c r="E1543" s="3">
        <v>0</v>
      </c>
      <c r="G1543" s="3">
        <v>1</v>
      </c>
      <c r="N1543" s="3">
        <v>9</v>
      </c>
      <c r="O1543" s="3" t="s">
        <v>2</v>
      </c>
      <c r="P1543" s="3">
        <v>9</v>
      </c>
      <c r="Q1543" s="3" t="s">
        <v>2</v>
      </c>
      <c r="R1543" s="3">
        <v>5</v>
      </c>
      <c r="S1543" s="9">
        <v>1.39</v>
      </c>
      <c r="T1543" s="11">
        <v>0.25</v>
      </c>
      <c r="U1543" s="13">
        <v>0.5</v>
      </c>
    </row>
    <row r="1544" spans="1:21" x14ac:dyDescent="0.25">
      <c r="A1544" s="3" t="s">
        <v>51</v>
      </c>
      <c r="B1544" s="3" t="s">
        <v>109</v>
      </c>
      <c r="C1544" s="3" t="s">
        <v>18</v>
      </c>
      <c r="D1544" s="3">
        <v>2</v>
      </c>
      <c r="E1544" s="3">
        <v>0</v>
      </c>
      <c r="G1544" s="3">
        <v>1</v>
      </c>
      <c r="N1544" s="3">
        <v>9</v>
      </c>
      <c r="O1544" s="3" t="s">
        <v>2</v>
      </c>
      <c r="P1544" s="3">
        <v>9</v>
      </c>
      <c r="Q1544" s="3" t="s">
        <v>2</v>
      </c>
      <c r="R1544" s="3">
        <v>5</v>
      </c>
      <c r="S1544" s="9">
        <v>1.35</v>
      </c>
      <c r="T1544" s="11">
        <v>0.35</v>
      </c>
      <c r="U1544" s="13">
        <v>1.5</v>
      </c>
    </row>
    <row r="1545" spans="1:21" x14ac:dyDescent="0.25">
      <c r="A1545" s="3" t="s">
        <v>51</v>
      </c>
      <c r="B1545" s="3" t="s">
        <v>109</v>
      </c>
      <c r="C1545" s="3" t="s">
        <v>18</v>
      </c>
      <c r="D1545" s="3">
        <v>2</v>
      </c>
      <c r="E1545" s="3">
        <v>0</v>
      </c>
      <c r="G1545" s="3">
        <v>1</v>
      </c>
      <c r="N1545" s="3">
        <v>9</v>
      </c>
      <c r="O1545" s="3" t="s">
        <v>2</v>
      </c>
      <c r="P1545" s="3">
        <v>9</v>
      </c>
      <c r="Q1545" s="3" t="s">
        <v>2</v>
      </c>
      <c r="R1545" s="3">
        <v>5</v>
      </c>
      <c r="S1545" s="9">
        <v>1.34</v>
      </c>
      <c r="T1545" s="11">
        <v>1.66</v>
      </c>
      <c r="U1545" s="13">
        <v>0.9</v>
      </c>
    </row>
    <row r="1546" spans="1:21" x14ac:dyDescent="0.25">
      <c r="A1546" s="3" t="s">
        <v>51</v>
      </c>
      <c r="B1546" s="3" t="s">
        <v>109</v>
      </c>
      <c r="C1546" s="3" t="s">
        <v>24</v>
      </c>
      <c r="D1546" s="3">
        <v>1</v>
      </c>
      <c r="E1546" s="3">
        <v>0</v>
      </c>
      <c r="G1546" s="3">
        <v>1</v>
      </c>
      <c r="N1546" s="3">
        <v>9</v>
      </c>
      <c r="O1546" s="3" t="s">
        <v>2</v>
      </c>
      <c r="P1546" s="3">
        <v>9</v>
      </c>
      <c r="Q1546" s="3" t="s">
        <v>2</v>
      </c>
      <c r="R1546" s="3">
        <v>5</v>
      </c>
      <c r="S1546" s="9">
        <v>1.84</v>
      </c>
      <c r="T1546" s="11">
        <v>0.09</v>
      </c>
      <c r="U1546" s="13">
        <v>0.3</v>
      </c>
    </row>
    <row r="1547" spans="1:21" x14ac:dyDescent="0.25">
      <c r="A1547" s="3" t="s">
        <v>51</v>
      </c>
      <c r="B1547" s="3" t="s">
        <v>109</v>
      </c>
      <c r="C1547" s="3" t="s">
        <v>24</v>
      </c>
      <c r="D1547" s="3">
        <v>1</v>
      </c>
      <c r="E1547" s="3">
        <v>0</v>
      </c>
      <c r="G1547" s="3">
        <v>1</v>
      </c>
      <c r="N1547" s="3">
        <v>9</v>
      </c>
      <c r="O1547" s="3" t="s">
        <v>2</v>
      </c>
      <c r="P1547" s="3">
        <v>9</v>
      </c>
      <c r="Q1547" s="3" t="s">
        <v>2</v>
      </c>
      <c r="R1547" s="3">
        <v>5</v>
      </c>
      <c r="S1547" s="9">
        <v>3.51</v>
      </c>
      <c r="T1547" s="11">
        <v>0.46</v>
      </c>
      <c r="U1547" s="13">
        <v>0</v>
      </c>
    </row>
    <row r="1548" spans="1:21" x14ac:dyDescent="0.25">
      <c r="A1548" s="3" t="s">
        <v>51</v>
      </c>
      <c r="B1548" s="3" t="s">
        <v>109</v>
      </c>
      <c r="C1548" s="3" t="s">
        <v>24</v>
      </c>
      <c r="D1548" s="3">
        <v>1</v>
      </c>
      <c r="E1548" s="3">
        <v>0</v>
      </c>
      <c r="G1548" s="3">
        <v>1</v>
      </c>
      <c r="N1548" s="3">
        <v>9</v>
      </c>
      <c r="O1548" s="3" t="s">
        <v>2</v>
      </c>
      <c r="P1548" s="3">
        <v>9</v>
      </c>
      <c r="Q1548" s="3" t="s">
        <v>2</v>
      </c>
      <c r="R1548" s="3">
        <v>5</v>
      </c>
      <c r="S1548" s="9">
        <v>1.03</v>
      </c>
      <c r="T1548" s="11">
        <v>0.59</v>
      </c>
      <c r="U1548" s="13">
        <v>0.3</v>
      </c>
    </row>
    <row r="1549" spans="1:21" x14ac:dyDescent="0.25">
      <c r="A1549" s="3" t="s">
        <v>51</v>
      </c>
      <c r="B1549" s="3" t="s">
        <v>109</v>
      </c>
      <c r="C1549" s="3" t="s">
        <v>24</v>
      </c>
      <c r="D1549" s="3">
        <v>1</v>
      </c>
      <c r="E1549" s="3">
        <v>0</v>
      </c>
      <c r="G1549" s="3">
        <v>1</v>
      </c>
      <c r="N1549" s="3">
        <v>9</v>
      </c>
      <c r="O1549" s="3" t="s">
        <v>2</v>
      </c>
      <c r="P1549" s="3">
        <v>9</v>
      </c>
      <c r="Q1549" s="3" t="s">
        <v>2</v>
      </c>
      <c r="R1549" s="3">
        <v>5</v>
      </c>
      <c r="S1549" s="9">
        <v>1.04</v>
      </c>
      <c r="T1549" s="11">
        <v>0.09</v>
      </c>
      <c r="U1549" s="13">
        <v>0.7</v>
      </c>
    </row>
    <row r="1550" spans="1:21" x14ac:dyDescent="0.25">
      <c r="A1550" s="3" t="s">
        <v>51</v>
      </c>
      <c r="B1550" s="3" t="s">
        <v>109</v>
      </c>
      <c r="C1550" s="3" t="s">
        <v>24</v>
      </c>
      <c r="D1550" s="3">
        <v>1</v>
      </c>
      <c r="E1550" s="3">
        <v>0</v>
      </c>
      <c r="G1550" s="3">
        <v>1</v>
      </c>
      <c r="N1550" s="3">
        <v>9</v>
      </c>
      <c r="O1550" s="3" t="s">
        <v>2</v>
      </c>
      <c r="P1550" s="3">
        <v>9</v>
      </c>
      <c r="Q1550" s="3" t="s">
        <v>2</v>
      </c>
      <c r="R1550" s="3">
        <v>5</v>
      </c>
      <c r="S1550" s="9">
        <v>2.25</v>
      </c>
      <c r="T1550" s="11">
        <v>0.35</v>
      </c>
      <c r="U1550" s="13">
        <v>0.5</v>
      </c>
    </row>
    <row r="1551" spans="1:21" x14ac:dyDescent="0.25">
      <c r="A1551" s="3" t="s">
        <v>51</v>
      </c>
      <c r="B1551" s="3" t="s">
        <v>109</v>
      </c>
      <c r="C1551" s="3" t="s">
        <v>24</v>
      </c>
      <c r="D1551" s="3">
        <v>1</v>
      </c>
      <c r="E1551" s="3">
        <v>0</v>
      </c>
      <c r="G1551" s="3">
        <v>1</v>
      </c>
      <c r="N1551" s="3">
        <v>9</v>
      </c>
      <c r="O1551" s="3" t="s">
        <v>2</v>
      </c>
      <c r="P1551" s="3">
        <v>9</v>
      </c>
      <c r="Q1551" s="3" t="s">
        <v>2</v>
      </c>
      <c r="R1551" s="3">
        <v>5</v>
      </c>
      <c r="S1551" s="9">
        <v>0.33</v>
      </c>
      <c r="T1551" s="11">
        <v>1</v>
      </c>
      <c r="U1551" s="13">
        <v>0.4</v>
      </c>
    </row>
    <row r="1552" spans="1:21" x14ac:dyDescent="0.25">
      <c r="A1552" s="3" t="s">
        <v>51</v>
      </c>
      <c r="B1552" s="3" t="s">
        <v>109</v>
      </c>
      <c r="C1552" s="3" t="s">
        <v>24</v>
      </c>
      <c r="D1552" s="3">
        <v>1</v>
      </c>
      <c r="E1552" s="3">
        <v>0</v>
      </c>
      <c r="G1552" s="3">
        <v>1</v>
      </c>
      <c r="N1552" s="3">
        <v>9</v>
      </c>
      <c r="O1552" s="3" t="s">
        <v>2</v>
      </c>
      <c r="P1552" s="3">
        <v>9</v>
      </c>
      <c r="Q1552" s="3" t="s">
        <v>2</v>
      </c>
      <c r="R1552" s="3">
        <v>5</v>
      </c>
      <c r="S1552" s="9">
        <v>1.03</v>
      </c>
      <c r="T1552" s="11">
        <v>0.59</v>
      </c>
      <c r="U1552" s="13">
        <v>0</v>
      </c>
    </row>
    <row r="1553" spans="1:21" x14ac:dyDescent="0.25">
      <c r="A1553" s="3" t="s">
        <v>51</v>
      </c>
      <c r="B1553" s="3" t="s">
        <v>109</v>
      </c>
      <c r="C1553" s="3" t="s">
        <v>24</v>
      </c>
      <c r="D1553" s="3">
        <v>1</v>
      </c>
      <c r="E1553" s="3">
        <v>0</v>
      </c>
      <c r="G1553" s="3">
        <v>1</v>
      </c>
      <c r="N1553" s="3">
        <v>9</v>
      </c>
      <c r="O1553" s="3" t="s">
        <v>2</v>
      </c>
      <c r="P1553" s="3">
        <v>9</v>
      </c>
      <c r="Q1553" s="3" t="s">
        <v>2</v>
      </c>
      <c r="R1553" s="3">
        <v>5</v>
      </c>
      <c r="S1553" s="9">
        <v>1.08</v>
      </c>
      <c r="T1553" s="11">
        <v>0.59</v>
      </c>
      <c r="U1553" s="13">
        <v>1.6</v>
      </c>
    </row>
    <row r="1554" spans="1:21" x14ac:dyDescent="0.25">
      <c r="A1554" s="3" t="s">
        <v>51</v>
      </c>
      <c r="B1554" s="3" t="s">
        <v>109</v>
      </c>
      <c r="C1554" s="3" t="s">
        <v>16</v>
      </c>
      <c r="D1554" s="3">
        <v>3</v>
      </c>
      <c r="E1554" s="3">
        <v>0</v>
      </c>
      <c r="G1554" s="3">
        <v>1</v>
      </c>
      <c r="N1554" s="3">
        <v>10</v>
      </c>
      <c r="O1554" s="3" t="s">
        <v>26</v>
      </c>
      <c r="P1554" s="3">
        <v>10</v>
      </c>
      <c r="Q1554" s="3" t="s">
        <v>2</v>
      </c>
      <c r="R1554" s="3">
        <v>5</v>
      </c>
      <c r="S1554" s="9">
        <v>2.2599999999999998</v>
      </c>
      <c r="T1554" s="11">
        <v>1.66</v>
      </c>
      <c r="U1554" s="13">
        <v>2.42</v>
      </c>
    </row>
    <row r="1555" spans="1:21" x14ac:dyDescent="0.25">
      <c r="A1555" s="3" t="s">
        <v>51</v>
      </c>
      <c r="B1555" s="3" t="s">
        <v>109</v>
      </c>
      <c r="C1555" s="3" t="s">
        <v>16</v>
      </c>
      <c r="D1555" s="3">
        <v>3</v>
      </c>
      <c r="E1555" s="3">
        <v>0</v>
      </c>
      <c r="G1555" s="3">
        <v>1</v>
      </c>
      <c r="N1555" s="3">
        <v>10</v>
      </c>
      <c r="O1555" s="3" t="s">
        <v>26</v>
      </c>
      <c r="P1555" s="3">
        <v>10</v>
      </c>
      <c r="Q1555" s="3" t="s">
        <v>2</v>
      </c>
      <c r="R1555" s="3">
        <v>5</v>
      </c>
      <c r="S1555" s="9">
        <v>3.9</v>
      </c>
      <c r="T1555" s="11">
        <v>3.72</v>
      </c>
      <c r="U1555" s="13">
        <v>5.0999999999999996</v>
      </c>
    </row>
    <row r="1556" spans="1:21" x14ac:dyDescent="0.25">
      <c r="A1556" s="3" t="s">
        <v>51</v>
      </c>
      <c r="B1556" s="3" t="s">
        <v>109</v>
      </c>
      <c r="C1556" s="3" t="s">
        <v>16</v>
      </c>
      <c r="D1556" s="3">
        <v>3</v>
      </c>
      <c r="E1556" s="3">
        <v>0</v>
      </c>
      <c r="G1556" s="3">
        <v>1</v>
      </c>
      <c r="N1556" s="3">
        <v>10</v>
      </c>
      <c r="O1556" s="3" t="s">
        <v>26</v>
      </c>
      <c r="P1556" s="3">
        <v>10</v>
      </c>
      <c r="Q1556" s="3" t="s">
        <v>2</v>
      </c>
      <c r="R1556" s="3">
        <v>5</v>
      </c>
      <c r="S1556" s="9">
        <v>1</v>
      </c>
      <c r="T1556" s="11">
        <v>0.09</v>
      </c>
      <c r="U1556" s="13">
        <v>0</v>
      </c>
    </row>
    <row r="1557" spans="1:21" x14ac:dyDescent="0.25">
      <c r="A1557" s="3" t="s">
        <v>51</v>
      </c>
      <c r="B1557" s="3" t="s">
        <v>109</v>
      </c>
      <c r="C1557" s="3" t="s">
        <v>16</v>
      </c>
      <c r="D1557" s="3">
        <v>3</v>
      </c>
      <c r="E1557" s="3">
        <v>0</v>
      </c>
      <c r="G1557" s="3">
        <v>1</v>
      </c>
      <c r="N1557" s="3">
        <v>10</v>
      </c>
      <c r="O1557" s="3" t="s">
        <v>26</v>
      </c>
      <c r="P1557" s="3">
        <v>10</v>
      </c>
      <c r="Q1557" s="3" t="s">
        <v>2</v>
      </c>
      <c r="R1557" s="3">
        <v>5</v>
      </c>
      <c r="S1557" s="9">
        <v>1</v>
      </c>
      <c r="T1557" s="11">
        <v>1.66</v>
      </c>
      <c r="U1557" s="13">
        <v>0.56000000000000005</v>
      </c>
    </row>
    <row r="1558" spans="1:21" x14ac:dyDescent="0.25">
      <c r="A1558" s="3" t="s">
        <v>51</v>
      </c>
      <c r="B1558" s="3" t="s">
        <v>109</v>
      </c>
      <c r="C1558" s="3" t="s">
        <v>16</v>
      </c>
      <c r="D1558" s="3">
        <v>3</v>
      </c>
      <c r="E1558" s="3">
        <v>0</v>
      </c>
      <c r="G1558" s="3">
        <v>1</v>
      </c>
      <c r="N1558" s="3">
        <v>10</v>
      </c>
      <c r="O1558" s="3" t="s">
        <v>26</v>
      </c>
      <c r="P1558" s="3">
        <v>10</v>
      </c>
      <c r="Q1558" s="3" t="s">
        <v>2</v>
      </c>
      <c r="R1558" s="3">
        <v>5</v>
      </c>
      <c r="S1558" s="9">
        <v>1</v>
      </c>
      <c r="T1558" s="11">
        <v>0.09</v>
      </c>
      <c r="U1558" s="13">
        <v>1.2</v>
      </c>
    </row>
    <row r="1559" spans="1:21" x14ac:dyDescent="0.25">
      <c r="A1559" s="3" t="s">
        <v>51</v>
      </c>
      <c r="B1559" s="3" t="s">
        <v>109</v>
      </c>
      <c r="C1559" s="3" t="s">
        <v>16</v>
      </c>
      <c r="D1559" s="3">
        <v>3</v>
      </c>
      <c r="E1559" s="3">
        <v>0</v>
      </c>
      <c r="G1559" s="3">
        <v>1</v>
      </c>
      <c r="N1559" s="3">
        <v>10</v>
      </c>
      <c r="O1559" s="3" t="s">
        <v>26</v>
      </c>
      <c r="P1559" s="3">
        <v>10</v>
      </c>
      <c r="Q1559" s="3" t="s">
        <v>2</v>
      </c>
      <c r="R1559" s="3">
        <v>5</v>
      </c>
      <c r="S1559" s="9">
        <v>0.84</v>
      </c>
      <c r="T1559" s="11">
        <v>0.09</v>
      </c>
      <c r="U1559" s="13">
        <v>0.33</v>
      </c>
    </row>
    <row r="1560" spans="1:21" x14ac:dyDescent="0.25">
      <c r="A1560" s="3" t="s">
        <v>51</v>
      </c>
      <c r="B1560" s="3" t="s">
        <v>109</v>
      </c>
      <c r="C1560" s="3" t="s">
        <v>16</v>
      </c>
      <c r="D1560" s="3">
        <v>3</v>
      </c>
      <c r="E1560" s="3">
        <v>0</v>
      </c>
      <c r="G1560" s="3">
        <v>1</v>
      </c>
      <c r="N1560" s="3">
        <v>10</v>
      </c>
      <c r="O1560" s="3" t="s">
        <v>26</v>
      </c>
      <c r="P1560" s="3">
        <v>10</v>
      </c>
      <c r="Q1560" s="3" t="s">
        <v>2</v>
      </c>
      <c r="R1560" s="3">
        <v>5</v>
      </c>
      <c r="S1560" s="9">
        <v>0.56000000000000005</v>
      </c>
      <c r="T1560" s="11">
        <v>0</v>
      </c>
      <c r="U1560" s="13">
        <v>0.14000000000000001</v>
      </c>
    </row>
    <row r="1561" spans="1:21" x14ac:dyDescent="0.25">
      <c r="A1561" s="3" t="s">
        <v>51</v>
      </c>
      <c r="B1561" s="3" t="s">
        <v>109</v>
      </c>
      <c r="C1561" s="3" t="s">
        <v>18</v>
      </c>
      <c r="D1561" s="3">
        <v>2</v>
      </c>
      <c r="E1561" s="3">
        <v>0</v>
      </c>
      <c r="G1561" s="3">
        <v>1</v>
      </c>
      <c r="N1561" s="3">
        <v>10</v>
      </c>
      <c r="O1561" s="3" t="s">
        <v>26</v>
      </c>
      <c r="P1561" s="3">
        <v>10</v>
      </c>
      <c r="Q1561" s="3" t="s">
        <v>2</v>
      </c>
      <c r="R1561" s="3">
        <v>5</v>
      </c>
      <c r="S1561" s="9">
        <v>1.88</v>
      </c>
      <c r="T1561" s="11">
        <v>1</v>
      </c>
      <c r="U1561" s="13">
        <v>1.4</v>
      </c>
    </row>
    <row r="1562" spans="1:21" x14ac:dyDescent="0.25">
      <c r="A1562" s="3" t="s">
        <v>51</v>
      </c>
      <c r="B1562" s="3" t="s">
        <v>109</v>
      </c>
      <c r="C1562" s="3" t="s">
        <v>18</v>
      </c>
      <c r="D1562" s="3">
        <v>2</v>
      </c>
      <c r="E1562" s="3">
        <v>0</v>
      </c>
      <c r="G1562" s="3">
        <v>1</v>
      </c>
      <c r="N1562" s="3">
        <v>10</v>
      </c>
      <c r="O1562" s="3" t="s">
        <v>26</v>
      </c>
      <c r="P1562" s="3">
        <v>10</v>
      </c>
      <c r="Q1562" s="3" t="s">
        <v>2</v>
      </c>
      <c r="R1562" s="3">
        <v>5</v>
      </c>
      <c r="S1562" s="9">
        <v>1.57</v>
      </c>
      <c r="T1562" s="11">
        <v>1</v>
      </c>
      <c r="U1562" s="13">
        <v>0.25</v>
      </c>
    </row>
    <row r="1563" spans="1:21" x14ac:dyDescent="0.25">
      <c r="A1563" s="3" t="s">
        <v>51</v>
      </c>
      <c r="B1563" s="3" t="s">
        <v>109</v>
      </c>
      <c r="C1563" s="3" t="s">
        <v>18</v>
      </c>
      <c r="D1563" s="3">
        <v>2</v>
      </c>
      <c r="E1563" s="3">
        <v>0</v>
      </c>
      <c r="G1563" s="3">
        <v>1</v>
      </c>
      <c r="N1563" s="3">
        <v>10</v>
      </c>
      <c r="O1563" s="3" t="s">
        <v>26</v>
      </c>
      <c r="P1563" s="3">
        <v>10</v>
      </c>
      <c r="Q1563" s="3" t="s">
        <v>2</v>
      </c>
      <c r="R1563" s="3">
        <v>5</v>
      </c>
      <c r="S1563" s="9">
        <v>0.45</v>
      </c>
      <c r="T1563" s="11">
        <v>0</v>
      </c>
      <c r="U1563" s="13">
        <v>0</v>
      </c>
    </row>
    <row r="1564" spans="1:21" x14ac:dyDescent="0.25">
      <c r="A1564" s="3" t="s">
        <v>51</v>
      </c>
      <c r="B1564" s="3" t="s">
        <v>109</v>
      </c>
      <c r="C1564" s="3" t="s">
        <v>18</v>
      </c>
      <c r="D1564" s="3">
        <v>2</v>
      </c>
      <c r="E1564" s="3">
        <v>0</v>
      </c>
      <c r="G1564" s="3">
        <v>1</v>
      </c>
      <c r="N1564" s="3">
        <v>10</v>
      </c>
      <c r="O1564" s="3" t="s">
        <v>26</v>
      </c>
      <c r="P1564" s="3">
        <v>10</v>
      </c>
      <c r="Q1564" s="3" t="s">
        <v>2</v>
      </c>
      <c r="R1564" s="3">
        <v>5</v>
      </c>
      <c r="S1564" s="9">
        <v>0.87</v>
      </c>
      <c r="T1564" s="11">
        <v>0</v>
      </c>
      <c r="U1564" s="13">
        <v>0</v>
      </c>
    </row>
    <row r="1565" spans="1:21" x14ac:dyDescent="0.25">
      <c r="A1565" s="3" t="s">
        <v>51</v>
      </c>
      <c r="B1565" s="3" t="s">
        <v>109</v>
      </c>
      <c r="C1565" s="3" t="s">
        <v>18</v>
      </c>
      <c r="D1565" s="3">
        <v>2</v>
      </c>
      <c r="E1565" s="3">
        <v>0</v>
      </c>
      <c r="G1565" s="3">
        <v>1</v>
      </c>
      <c r="N1565" s="3">
        <v>10</v>
      </c>
      <c r="O1565" s="3" t="s">
        <v>26</v>
      </c>
      <c r="P1565" s="3">
        <v>10</v>
      </c>
      <c r="Q1565" s="3" t="s">
        <v>2</v>
      </c>
      <c r="R1565" s="3">
        <v>5</v>
      </c>
      <c r="S1565" s="9">
        <v>0.86</v>
      </c>
      <c r="T1565" s="11">
        <v>0.09</v>
      </c>
      <c r="U1565" s="13">
        <v>0</v>
      </c>
    </row>
    <row r="1566" spans="1:21" x14ac:dyDescent="0.25">
      <c r="A1566" s="3" t="s">
        <v>51</v>
      </c>
      <c r="B1566" s="3" t="s">
        <v>109</v>
      </c>
      <c r="C1566" s="3" t="s">
        <v>18</v>
      </c>
      <c r="D1566" s="3">
        <v>2</v>
      </c>
      <c r="E1566" s="3">
        <v>0</v>
      </c>
      <c r="G1566" s="3">
        <v>1</v>
      </c>
      <c r="N1566" s="3">
        <v>10</v>
      </c>
      <c r="O1566" s="3" t="s">
        <v>26</v>
      </c>
      <c r="P1566" s="3">
        <v>10</v>
      </c>
      <c r="Q1566" s="3" t="s">
        <v>2</v>
      </c>
      <c r="R1566" s="3">
        <v>5</v>
      </c>
      <c r="S1566" s="9">
        <v>0.84</v>
      </c>
      <c r="T1566" s="11">
        <v>1.1499999999999999</v>
      </c>
      <c r="U1566" s="13">
        <v>1.62</v>
      </c>
    </row>
    <row r="1567" spans="1:21" x14ac:dyDescent="0.25">
      <c r="A1567" s="3" t="s">
        <v>51</v>
      </c>
      <c r="B1567" s="3" t="s">
        <v>109</v>
      </c>
      <c r="C1567" s="3" t="s">
        <v>18</v>
      </c>
      <c r="D1567" s="3">
        <v>2</v>
      </c>
      <c r="E1567" s="3">
        <v>0</v>
      </c>
      <c r="G1567" s="3">
        <v>1</v>
      </c>
      <c r="N1567" s="3">
        <v>10</v>
      </c>
      <c r="O1567" s="3" t="s">
        <v>26</v>
      </c>
      <c r="P1567" s="3">
        <v>10</v>
      </c>
      <c r="Q1567" s="3" t="s">
        <v>2</v>
      </c>
      <c r="R1567" s="3">
        <v>5</v>
      </c>
      <c r="S1567" s="9">
        <v>1</v>
      </c>
      <c r="T1567" s="11">
        <v>0.35</v>
      </c>
      <c r="U1567" s="13">
        <v>0.5</v>
      </c>
    </row>
    <row r="1568" spans="1:21" x14ac:dyDescent="0.25">
      <c r="A1568" s="3" t="s">
        <v>51</v>
      </c>
      <c r="B1568" s="3" t="s">
        <v>109</v>
      </c>
      <c r="C1568" s="3" t="s">
        <v>18</v>
      </c>
      <c r="D1568" s="3">
        <v>2</v>
      </c>
      <c r="E1568" s="3">
        <v>0</v>
      </c>
      <c r="G1568" s="3">
        <v>1</v>
      </c>
      <c r="N1568" s="3">
        <v>10</v>
      </c>
      <c r="O1568" s="3" t="s">
        <v>26</v>
      </c>
      <c r="P1568" s="3">
        <v>10</v>
      </c>
      <c r="Q1568" s="3" t="s">
        <v>2</v>
      </c>
      <c r="R1568" s="3">
        <v>5</v>
      </c>
      <c r="S1568" s="9">
        <v>0.96</v>
      </c>
      <c r="T1568" s="11">
        <v>0.09</v>
      </c>
      <c r="U1568" s="13">
        <v>0</v>
      </c>
    </row>
    <row r="1569" spans="1:21" x14ac:dyDescent="0.25">
      <c r="A1569" s="3" t="s">
        <v>51</v>
      </c>
      <c r="B1569" s="3" t="s">
        <v>109</v>
      </c>
      <c r="C1569" s="3" t="s">
        <v>18</v>
      </c>
      <c r="D1569" s="3">
        <v>2</v>
      </c>
      <c r="E1569" s="3">
        <v>0</v>
      </c>
      <c r="G1569" s="3">
        <v>1</v>
      </c>
      <c r="N1569" s="3">
        <v>10</v>
      </c>
      <c r="O1569" s="3" t="s">
        <v>26</v>
      </c>
      <c r="P1569" s="3">
        <v>10</v>
      </c>
      <c r="Q1569" s="3" t="s">
        <v>2</v>
      </c>
      <c r="R1569" s="3">
        <v>5</v>
      </c>
      <c r="S1569" s="9">
        <v>3.1199999999999997</v>
      </c>
      <c r="T1569" s="11">
        <v>1.66</v>
      </c>
      <c r="U1569" s="13">
        <v>2.78</v>
      </c>
    </row>
    <row r="1570" spans="1:21" x14ac:dyDescent="0.25">
      <c r="A1570" s="3" t="s">
        <v>51</v>
      </c>
      <c r="B1570" s="3" t="s">
        <v>109</v>
      </c>
      <c r="C1570" s="3" t="s">
        <v>18</v>
      </c>
      <c r="D1570" s="3">
        <v>2</v>
      </c>
      <c r="E1570" s="3">
        <v>0</v>
      </c>
      <c r="G1570" s="3">
        <v>1</v>
      </c>
      <c r="N1570" s="3">
        <v>10</v>
      </c>
      <c r="O1570" s="3" t="s">
        <v>26</v>
      </c>
      <c r="P1570" s="3">
        <v>10</v>
      </c>
      <c r="Q1570" s="3" t="s">
        <v>2</v>
      </c>
      <c r="R1570" s="3">
        <v>5</v>
      </c>
      <c r="S1570" s="9">
        <v>1</v>
      </c>
      <c r="T1570" s="11">
        <v>0.09</v>
      </c>
      <c r="U1570" s="13">
        <v>0</v>
      </c>
    </row>
    <row r="1571" spans="1:21" x14ac:dyDescent="0.25">
      <c r="A1571" s="3" t="s">
        <v>51</v>
      </c>
      <c r="B1571" s="3" t="s">
        <v>109</v>
      </c>
      <c r="C1571" s="3" t="s">
        <v>18</v>
      </c>
      <c r="D1571" s="3">
        <v>2</v>
      </c>
      <c r="E1571" s="3">
        <v>0</v>
      </c>
      <c r="G1571" s="3">
        <v>1</v>
      </c>
      <c r="N1571" s="3">
        <v>10</v>
      </c>
      <c r="O1571" s="3" t="s">
        <v>26</v>
      </c>
      <c r="P1571" s="3">
        <v>10</v>
      </c>
      <c r="Q1571" s="3" t="s">
        <v>2</v>
      </c>
      <c r="R1571" s="3">
        <v>5</v>
      </c>
      <c r="S1571" s="9">
        <v>2.46</v>
      </c>
      <c r="T1571" s="11">
        <v>2.62</v>
      </c>
      <c r="U1571" s="13">
        <v>4.42</v>
      </c>
    </row>
    <row r="1572" spans="1:21" x14ac:dyDescent="0.25">
      <c r="A1572" s="3" t="s">
        <v>51</v>
      </c>
      <c r="B1572" s="3" t="s">
        <v>109</v>
      </c>
      <c r="C1572" s="3" t="s">
        <v>18</v>
      </c>
      <c r="D1572" s="3">
        <v>2</v>
      </c>
      <c r="E1572" s="3">
        <v>0</v>
      </c>
      <c r="G1572" s="3">
        <v>1</v>
      </c>
      <c r="N1572" s="3">
        <v>10</v>
      </c>
      <c r="O1572" s="3" t="s">
        <v>26</v>
      </c>
      <c r="P1572" s="3">
        <v>10</v>
      </c>
      <c r="Q1572" s="3" t="s">
        <v>2</v>
      </c>
      <c r="R1572" s="3">
        <v>5</v>
      </c>
      <c r="S1572" s="9">
        <v>1</v>
      </c>
      <c r="T1572" s="11">
        <v>1.31</v>
      </c>
      <c r="U1572" s="13">
        <v>0.14000000000000001</v>
      </c>
    </row>
    <row r="1573" spans="1:21" x14ac:dyDescent="0.25">
      <c r="A1573" s="3" t="s">
        <v>51</v>
      </c>
      <c r="B1573" s="3" t="s">
        <v>109</v>
      </c>
      <c r="C1573" s="3" t="s">
        <v>18</v>
      </c>
      <c r="D1573" s="3">
        <v>2</v>
      </c>
      <c r="E1573" s="3">
        <v>0</v>
      </c>
      <c r="G1573" s="3">
        <v>1</v>
      </c>
      <c r="N1573" s="3">
        <v>10</v>
      </c>
      <c r="O1573" s="3" t="s">
        <v>26</v>
      </c>
      <c r="P1573" s="3">
        <v>10</v>
      </c>
      <c r="Q1573" s="3" t="s">
        <v>2</v>
      </c>
      <c r="R1573" s="3">
        <v>5</v>
      </c>
      <c r="S1573" s="9">
        <v>0.87</v>
      </c>
      <c r="T1573" s="11">
        <v>0.25</v>
      </c>
      <c r="U1573" s="13">
        <v>0</v>
      </c>
    </row>
    <row r="1574" spans="1:21" x14ac:dyDescent="0.25">
      <c r="A1574" s="3" t="s">
        <v>51</v>
      </c>
      <c r="B1574" s="3" t="s">
        <v>109</v>
      </c>
      <c r="C1574" s="3" t="s">
        <v>18</v>
      </c>
      <c r="D1574" s="3">
        <v>2</v>
      </c>
      <c r="E1574" s="3">
        <v>0</v>
      </c>
      <c r="G1574" s="3">
        <v>1</v>
      </c>
      <c r="N1574" s="3">
        <v>10</v>
      </c>
      <c r="O1574" s="3" t="s">
        <v>26</v>
      </c>
      <c r="P1574" s="3">
        <v>10</v>
      </c>
      <c r="Q1574" s="3" t="s">
        <v>2</v>
      </c>
      <c r="R1574" s="3">
        <v>5</v>
      </c>
      <c r="S1574" s="9">
        <v>0.59</v>
      </c>
      <c r="T1574" s="11">
        <v>0.09</v>
      </c>
      <c r="U1574" s="13">
        <v>0</v>
      </c>
    </row>
    <row r="1575" spans="1:21" x14ac:dyDescent="0.25">
      <c r="A1575" s="3" t="s">
        <v>51</v>
      </c>
      <c r="B1575" s="3" t="s">
        <v>109</v>
      </c>
      <c r="C1575" s="3" t="s">
        <v>18</v>
      </c>
      <c r="D1575" s="3">
        <v>2</v>
      </c>
      <c r="E1575" s="3">
        <v>0</v>
      </c>
      <c r="G1575" s="3">
        <v>1</v>
      </c>
      <c r="N1575" s="3">
        <v>10</v>
      </c>
      <c r="O1575" s="3" t="s">
        <v>26</v>
      </c>
      <c r="P1575" s="3">
        <v>10</v>
      </c>
      <c r="Q1575" s="3" t="s">
        <v>2</v>
      </c>
      <c r="R1575" s="3">
        <v>5</v>
      </c>
      <c r="S1575" s="9">
        <v>5.7299999999999995</v>
      </c>
      <c r="T1575" s="11">
        <v>6.83</v>
      </c>
      <c r="U1575" s="13">
        <v>7.09</v>
      </c>
    </row>
    <row r="1576" spans="1:21" x14ac:dyDescent="0.25">
      <c r="A1576" s="3" t="s">
        <v>51</v>
      </c>
      <c r="B1576" s="3" t="s">
        <v>109</v>
      </c>
      <c r="C1576" s="3" t="s">
        <v>18</v>
      </c>
      <c r="D1576" s="3">
        <v>2</v>
      </c>
      <c r="E1576" s="3">
        <v>0</v>
      </c>
      <c r="G1576" s="3">
        <v>1</v>
      </c>
      <c r="N1576" s="3">
        <v>10</v>
      </c>
      <c r="O1576" s="3" t="s">
        <v>26</v>
      </c>
      <c r="P1576" s="3">
        <v>10</v>
      </c>
      <c r="Q1576" s="3" t="s">
        <v>2</v>
      </c>
      <c r="R1576" s="3">
        <v>5</v>
      </c>
      <c r="S1576" s="9">
        <v>1.0900000000000001</v>
      </c>
      <c r="T1576" s="11">
        <v>0.09</v>
      </c>
      <c r="U1576" s="13">
        <v>0</v>
      </c>
    </row>
    <row r="1577" spans="1:21" x14ac:dyDescent="0.25">
      <c r="A1577" s="3" t="s">
        <v>51</v>
      </c>
      <c r="B1577" s="3" t="s">
        <v>109</v>
      </c>
      <c r="C1577" s="3" t="s">
        <v>18</v>
      </c>
      <c r="D1577" s="3">
        <v>2</v>
      </c>
      <c r="E1577" s="3">
        <v>0</v>
      </c>
      <c r="G1577" s="3">
        <v>1</v>
      </c>
      <c r="N1577" s="3">
        <v>10</v>
      </c>
      <c r="O1577" s="3" t="s">
        <v>26</v>
      </c>
      <c r="P1577" s="3">
        <v>10</v>
      </c>
      <c r="Q1577" s="3" t="s">
        <v>2</v>
      </c>
      <c r="R1577" s="3">
        <v>5</v>
      </c>
      <c r="S1577" s="9">
        <v>1</v>
      </c>
      <c r="T1577" s="11">
        <v>0.85</v>
      </c>
      <c r="U1577" s="13">
        <v>0.67</v>
      </c>
    </row>
    <row r="1578" spans="1:21" x14ac:dyDescent="0.25">
      <c r="A1578" s="3" t="s">
        <v>51</v>
      </c>
      <c r="B1578" s="3" t="s">
        <v>109</v>
      </c>
      <c r="C1578" s="3" t="s">
        <v>18</v>
      </c>
      <c r="D1578" s="3">
        <v>2</v>
      </c>
      <c r="E1578" s="3">
        <v>0</v>
      </c>
      <c r="G1578" s="3">
        <v>1</v>
      </c>
      <c r="N1578" s="3">
        <v>10</v>
      </c>
      <c r="O1578" s="3" t="s">
        <v>26</v>
      </c>
      <c r="P1578" s="3">
        <v>10</v>
      </c>
      <c r="Q1578" s="3" t="s">
        <v>2</v>
      </c>
      <c r="R1578" s="3">
        <v>5</v>
      </c>
      <c r="S1578" s="9">
        <v>0.67</v>
      </c>
      <c r="T1578" s="11">
        <v>0</v>
      </c>
      <c r="U1578" s="13">
        <v>0</v>
      </c>
    </row>
    <row r="1579" spans="1:21" x14ac:dyDescent="0.25">
      <c r="A1579" s="3" t="s">
        <v>51</v>
      </c>
      <c r="B1579" s="3" t="s">
        <v>109</v>
      </c>
      <c r="C1579" s="3" t="s">
        <v>24</v>
      </c>
      <c r="D1579" s="3">
        <v>1</v>
      </c>
      <c r="E1579" s="3">
        <v>0</v>
      </c>
      <c r="G1579" s="3">
        <v>1</v>
      </c>
      <c r="N1579" s="3">
        <v>10</v>
      </c>
      <c r="O1579" s="3" t="s">
        <v>26</v>
      </c>
      <c r="P1579" s="3">
        <v>10</v>
      </c>
      <c r="Q1579" s="3" t="s">
        <v>2</v>
      </c>
      <c r="R1579" s="3">
        <v>5</v>
      </c>
      <c r="S1579" s="9">
        <v>0.7</v>
      </c>
      <c r="T1579" s="11">
        <v>0</v>
      </c>
      <c r="U1579" s="13">
        <v>0.25</v>
      </c>
    </row>
    <row r="1580" spans="1:21" x14ac:dyDescent="0.25">
      <c r="A1580" s="3" t="s">
        <v>51</v>
      </c>
      <c r="B1580" s="3" t="s">
        <v>109</v>
      </c>
      <c r="C1580" s="3" t="s">
        <v>24</v>
      </c>
      <c r="D1580" s="3">
        <v>1</v>
      </c>
      <c r="E1580" s="3">
        <v>0</v>
      </c>
      <c r="G1580" s="3">
        <v>1</v>
      </c>
      <c r="N1580" s="3">
        <v>10</v>
      </c>
      <c r="O1580" s="3" t="s">
        <v>26</v>
      </c>
      <c r="P1580" s="3">
        <v>10</v>
      </c>
      <c r="Q1580" s="3" t="s">
        <v>2</v>
      </c>
      <c r="R1580" s="3">
        <v>5</v>
      </c>
      <c r="S1580" s="9">
        <v>0.47000000000000003</v>
      </c>
      <c r="T1580" s="11">
        <v>0</v>
      </c>
      <c r="U1580" s="13">
        <v>0</v>
      </c>
    </row>
    <row r="1581" spans="1:21" x14ac:dyDescent="0.25">
      <c r="A1581" s="3" t="s">
        <v>51</v>
      </c>
      <c r="B1581" s="3" t="s">
        <v>109</v>
      </c>
      <c r="C1581" s="3" t="s">
        <v>24</v>
      </c>
      <c r="D1581" s="3">
        <v>1</v>
      </c>
      <c r="E1581" s="3">
        <v>0</v>
      </c>
      <c r="G1581" s="3">
        <v>1</v>
      </c>
      <c r="N1581" s="3">
        <v>10</v>
      </c>
      <c r="O1581" s="3" t="s">
        <v>26</v>
      </c>
      <c r="P1581" s="3">
        <v>10</v>
      </c>
      <c r="Q1581" s="3" t="s">
        <v>2</v>
      </c>
      <c r="R1581" s="3">
        <v>5</v>
      </c>
      <c r="S1581" s="9">
        <v>1</v>
      </c>
      <c r="T1581" s="11">
        <v>1</v>
      </c>
      <c r="U1581" s="13">
        <v>0.9</v>
      </c>
    </row>
    <row r="1582" spans="1:21" x14ac:dyDescent="0.25">
      <c r="A1582" s="3" t="s">
        <v>51</v>
      </c>
      <c r="B1582" s="3" t="s">
        <v>109</v>
      </c>
      <c r="C1582" s="3" t="s">
        <v>24</v>
      </c>
      <c r="D1582" s="3">
        <v>1</v>
      </c>
      <c r="E1582" s="3">
        <v>0</v>
      </c>
      <c r="G1582" s="3">
        <v>1</v>
      </c>
      <c r="N1582" s="3">
        <v>10</v>
      </c>
      <c r="O1582" s="3" t="s">
        <v>26</v>
      </c>
      <c r="P1582" s="3">
        <v>10</v>
      </c>
      <c r="Q1582" s="3" t="s">
        <v>2</v>
      </c>
      <c r="R1582" s="3">
        <v>5</v>
      </c>
      <c r="S1582" s="9">
        <v>1</v>
      </c>
      <c r="T1582" s="11">
        <v>1</v>
      </c>
      <c r="U1582" s="13">
        <v>1.1000000000000001</v>
      </c>
    </row>
    <row r="1583" spans="1:21" x14ac:dyDescent="0.25">
      <c r="A1583" s="3" t="s">
        <v>51</v>
      </c>
      <c r="B1583" s="3" t="s">
        <v>109</v>
      </c>
      <c r="C1583" s="3" t="s">
        <v>16</v>
      </c>
      <c r="D1583" s="3">
        <v>3</v>
      </c>
      <c r="E1583" s="3">
        <v>0</v>
      </c>
      <c r="K1583" s="3">
        <v>1</v>
      </c>
      <c r="N1583" s="3">
        <v>61</v>
      </c>
      <c r="O1583" s="3" t="s">
        <v>20</v>
      </c>
      <c r="P1583" s="3">
        <v>61</v>
      </c>
      <c r="Q1583" s="3" t="s">
        <v>6</v>
      </c>
      <c r="R1583" s="3">
        <v>26</v>
      </c>
      <c r="S1583" s="9">
        <v>3.5399999999999996</v>
      </c>
      <c r="T1583" s="11">
        <v>5.2</v>
      </c>
      <c r="U1583" s="13">
        <v>5.65</v>
      </c>
    </row>
    <row r="1584" spans="1:21" x14ac:dyDescent="0.25">
      <c r="A1584" s="3" t="s">
        <v>51</v>
      </c>
      <c r="B1584" s="3" t="s">
        <v>109</v>
      </c>
      <c r="C1584" s="3" t="s">
        <v>16</v>
      </c>
      <c r="D1584" s="3">
        <v>3</v>
      </c>
      <c r="E1584" s="3">
        <v>0</v>
      </c>
      <c r="K1584" s="3">
        <v>1</v>
      </c>
      <c r="N1584" s="3">
        <v>62</v>
      </c>
      <c r="O1584" s="3" t="s">
        <v>21</v>
      </c>
      <c r="P1584" s="3">
        <v>62</v>
      </c>
      <c r="Q1584" s="3" t="s">
        <v>6</v>
      </c>
      <c r="R1584" s="3">
        <v>26</v>
      </c>
      <c r="S1584" s="9">
        <v>5.8999999999999995</v>
      </c>
      <c r="T1584" s="11">
        <v>2.83</v>
      </c>
      <c r="U1584" s="13">
        <v>17.5</v>
      </c>
    </row>
    <row r="1585" spans="1:21" x14ac:dyDescent="0.25">
      <c r="A1585" s="3" t="s">
        <v>51</v>
      </c>
      <c r="B1585" s="3" t="s">
        <v>109</v>
      </c>
      <c r="C1585" s="3" t="s">
        <v>18</v>
      </c>
      <c r="D1585" s="3">
        <v>2</v>
      </c>
      <c r="E1585" s="3">
        <v>0</v>
      </c>
      <c r="K1585" s="3">
        <v>1</v>
      </c>
      <c r="N1585" s="3">
        <v>62</v>
      </c>
      <c r="O1585" s="3" t="s">
        <v>21</v>
      </c>
      <c r="P1585" s="3">
        <v>62</v>
      </c>
      <c r="Q1585" s="3" t="s">
        <v>6</v>
      </c>
      <c r="R1585" s="3">
        <v>26</v>
      </c>
      <c r="S1585" s="9">
        <v>5.7299999999999995</v>
      </c>
      <c r="T1585" s="11">
        <v>8</v>
      </c>
      <c r="U1585" s="13">
        <v>5.5</v>
      </c>
    </row>
    <row r="1586" spans="1:21" x14ac:dyDescent="0.25">
      <c r="A1586" s="3" t="s">
        <v>51</v>
      </c>
      <c r="B1586" s="3" t="s">
        <v>109</v>
      </c>
      <c r="C1586" s="3" t="s">
        <v>18</v>
      </c>
      <c r="D1586" s="3">
        <v>2</v>
      </c>
      <c r="E1586" s="3">
        <v>0</v>
      </c>
      <c r="K1586" s="3">
        <v>1</v>
      </c>
      <c r="N1586" s="3">
        <v>61</v>
      </c>
      <c r="O1586" s="3" t="s">
        <v>20</v>
      </c>
      <c r="P1586" s="3">
        <v>61</v>
      </c>
      <c r="Q1586" s="3" t="s">
        <v>6</v>
      </c>
      <c r="R1586" s="3">
        <v>26</v>
      </c>
      <c r="S1586" s="9">
        <v>1.36</v>
      </c>
      <c r="T1586" s="11">
        <v>1</v>
      </c>
      <c r="U1586" s="13">
        <v>0</v>
      </c>
    </row>
    <row r="1587" spans="1:21" x14ac:dyDescent="0.25">
      <c r="A1587" s="3" t="s">
        <v>51</v>
      </c>
      <c r="B1587" s="3" t="s">
        <v>109</v>
      </c>
      <c r="C1587" s="3" t="s">
        <v>24</v>
      </c>
      <c r="D1587" s="3">
        <v>1</v>
      </c>
      <c r="E1587" s="3">
        <v>0</v>
      </c>
      <c r="K1587" s="3">
        <v>1</v>
      </c>
      <c r="N1587" s="3">
        <v>62</v>
      </c>
      <c r="O1587" s="3" t="s">
        <v>21</v>
      </c>
      <c r="P1587" s="3">
        <v>62</v>
      </c>
      <c r="Q1587" s="3" t="s">
        <v>6</v>
      </c>
      <c r="R1587" s="3">
        <v>26</v>
      </c>
      <c r="S1587" s="9">
        <v>1</v>
      </c>
      <c r="T1587" s="11">
        <v>2.83</v>
      </c>
      <c r="U1587" s="13">
        <v>3.3</v>
      </c>
    </row>
    <row r="1588" spans="1:21" x14ac:dyDescent="0.25">
      <c r="A1588" s="3" t="s">
        <v>51</v>
      </c>
      <c r="B1588" s="3" t="s">
        <v>109</v>
      </c>
      <c r="C1588" s="3" t="s">
        <v>19</v>
      </c>
      <c r="D1588" s="3">
        <v>4</v>
      </c>
      <c r="E1588" s="3">
        <v>1</v>
      </c>
      <c r="L1588" s="3">
        <v>1</v>
      </c>
      <c r="N1588" s="3">
        <v>65</v>
      </c>
      <c r="O1588" s="3" t="s">
        <v>7</v>
      </c>
      <c r="P1588" s="3">
        <v>65</v>
      </c>
      <c r="Q1588" s="3" t="s">
        <v>7</v>
      </c>
      <c r="R1588" s="3">
        <v>28</v>
      </c>
      <c r="S1588" s="9">
        <v>6.1099999999999994</v>
      </c>
      <c r="T1588" s="11">
        <v>1</v>
      </c>
      <c r="U1588" s="13">
        <v>0</v>
      </c>
    </row>
    <row r="1589" spans="1:21" x14ac:dyDescent="0.25">
      <c r="A1589" s="3" t="s">
        <v>51</v>
      </c>
      <c r="B1589" s="3" t="s">
        <v>109</v>
      </c>
      <c r="C1589" s="3" t="s">
        <v>16</v>
      </c>
      <c r="D1589" s="3">
        <v>3</v>
      </c>
      <c r="E1589" s="3">
        <v>0</v>
      </c>
      <c r="L1589" s="3">
        <v>1</v>
      </c>
      <c r="N1589" s="3">
        <v>65</v>
      </c>
      <c r="O1589" s="3" t="s">
        <v>7</v>
      </c>
      <c r="P1589" s="3">
        <v>65</v>
      </c>
      <c r="Q1589" s="3" t="s">
        <v>7</v>
      </c>
      <c r="R1589" s="3">
        <v>28</v>
      </c>
      <c r="S1589" s="9">
        <v>6.38</v>
      </c>
      <c r="T1589" s="11">
        <v>1</v>
      </c>
      <c r="U1589" s="13">
        <v>0</v>
      </c>
    </row>
    <row r="1590" spans="1:21" x14ac:dyDescent="0.25">
      <c r="A1590" s="3" t="s">
        <v>51</v>
      </c>
      <c r="B1590" s="3" t="s">
        <v>109</v>
      </c>
      <c r="C1590" s="3" t="s">
        <v>18</v>
      </c>
      <c r="D1590" s="3">
        <v>2</v>
      </c>
      <c r="E1590" s="3">
        <v>0</v>
      </c>
      <c r="L1590" s="3">
        <v>1</v>
      </c>
      <c r="N1590" s="3">
        <v>65</v>
      </c>
      <c r="O1590" s="3" t="s">
        <v>7</v>
      </c>
      <c r="P1590" s="3">
        <v>65</v>
      </c>
      <c r="Q1590" s="3" t="s">
        <v>7</v>
      </c>
      <c r="R1590" s="3">
        <v>28</v>
      </c>
      <c r="S1590" s="9">
        <v>3.3099999999999996</v>
      </c>
      <c r="T1590" s="11">
        <v>0</v>
      </c>
      <c r="U1590" s="13">
        <v>0</v>
      </c>
    </row>
    <row r="1591" spans="1:21" x14ac:dyDescent="0.25">
      <c r="A1591" s="3" t="s">
        <v>51</v>
      </c>
      <c r="B1591" s="3" t="s">
        <v>109</v>
      </c>
      <c r="C1591" s="3" t="s">
        <v>18</v>
      </c>
      <c r="D1591" s="3">
        <v>2</v>
      </c>
      <c r="E1591" s="3">
        <v>0</v>
      </c>
      <c r="L1591" s="3">
        <v>1</v>
      </c>
      <c r="N1591" s="3">
        <v>65</v>
      </c>
      <c r="O1591" s="3" t="s">
        <v>7</v>
      </c>
      <c r="P1591" s="3">
        <v>65</v>
      </c>
      <c r="Q1591" s="3" t="s">
        <v>7</v>
      </c>
      <c r="R1591" s="3">
        <v>28</v>
      </c>
      <c r="S1591" s="9">
        <v>4.3</v>
      </c>
      <c r="T1591" s="11">
        <v>2.83</v>
      </c>
      <c r="U1591" s="13">
        <v>0</v>
      </c>
    </row>
    <row r="1592" spans="1:21" x14ac:dyDescent="0.25">
      <c r="A1592" s="3" t="s">
        <v>51</v>
      </c>
      <c r="B1592" s="3" t="s">
        <v>109</v>
      </c>
      <c r="C1592" s="3" t="s">
        <v>18</v>
      </c>
      <c r="D1592" s="3">
        <v>2</v>
      </c>
      <c r="E1592" s="3">
        <v>0</v>
      </c>
      <c r="H1592" s="3">
        <v>1</v>
      </c>
      <c r="N1592" s="3">
        <v>48</v>
      </c>
      <c r="O1592" s="3" t="s">
        <v>37</v>
      </c>
      <c r="P1592" s="3">
        <v>48</v>
      </c>
      <c r="Q1592" s="3" t="s">
        <v>3</v>
      </c>
      <c r="R1592" s="3">
        <v>21</v>
      </c>
      <c r="S1592" s="9">
        <v>1.9</v>
      </c>
      <c r="T1592" s="11">
        <v>0</v>
      </c>
      <c r="U1592" s="13">
        <v>4.83</v>
      </c>
    </row>
    <row r="1593" spans="1:21" x14ac:dyDescent="0.25">
      <c r="A1593" s="3" t="s">
        <v>51</v>
      </c>
      <c r="B1593" s="3" t="s">
        <v>109</v>
      </c>
      <c r="C1593" s="3" t="s">
        <v>18</v>
      </c>
      <c r="D1593" s="3">
        <v>2</v>
      </c>
      <c r="E1593" s="3">
        <v>0</v>
      </c>
      <c r="H1593" s="3">
        <v>1</v>
      </c>
      <c r="N1593" s="3">
        <v>48</v>
      </c>
      <c r="O1593" s="3" t="s">
        <v>37</v>
      </c>
      <c r="P1593" s="3">
        <v>48</v>
      </c>
      <c r="Q1593" s="3" t="s">
        <v>3</v>
      </c>
      <c r="R1593" s="3">
        <v>21</v>
      </c>
      <c r="S1593" s="9">
        <v>1.1499999999999999</v>
      </c>
      <c r="T1593" s="11">
        <v>0</v>
      </c>
      <c r="U1593" s="13">
        <v>0</v>
      </c>
    </row>
    <row r="1594" spans="1:21" x14ac:dyDescent="0.25">
      <c r="A1594" s="3" t="s">
        <v>51</v>
      </c>
      <c r="B1594" s="3" t="s">
        <v>109</v>
      </c>
      <c r="C1594" s="3" t="s">
        <v>18</v>
      </c>
      <c r="D1594" s="3">
        <v>2</v>
      </c>
      <c r="E1594" s="3">
        <v>0</v>
      </c>
      <c r="H1594" s="3">
        <v>1</v>
      </c>
      <c r="N1594" s="3">
        <v>48</v>
      </c>
      <c r="O1594" s="3" t="s">
        <v>37</v>
      </c>
      <c r="P1594" s="3">
        <v>48</v>
      </c>
      <c r="Q1594" s="3" t="s">
        <v>3</v>
      </c>
      <c r="R1594" s="3">
        <v>21</v>
      </c>
      <c r="S1594" s="9">
        <v>1.65</v>
      </c>
      <c r="T1594" s="11">
        <v>1</v>
      </c>
      <c r="U1594" s="13">
        <v>2</v>
      </c>
    </row>
    <row r="1595" spans="1:21" x14ac:dyDescent="0.25">
      <c r="A1595" s="3" t="s">
        <v>51</v>
      </c>
      <c r="B1595" s="3" t="s">
        <v>109</v>
      </c>
      <c r="C1595" s="3" t="s">
        <v>16</v>
      </c>
      <c r="D1595" s="3">
        <v>3</v>
      </c>
      <c r="E1595" s="3">
        <v>0</v>
      </c>
      <c r="J1595" s="3">
        <v>1</v>
      </c>
      <c r="N1595" s="3">
        <v>58</v>
      </c>
      <c r="O1595" s="3" t="s">
        <v>31</v>
      </c>
      <c r="P1595" s="3">
        <v>58</v>
      </c>
      <c r="Q1595" s="3" t="s">
        <v>5</v>
      </c>
      <c r="R1595" s="3">
        <v>25</v>
      </c>
      <c r="S1595" s="9">
        <v>10.25</v>
      </c>
      <c r="T1595" s="11">
        <v>2.83</v>
      </c>
      <c r="U1595" s="13">
        <v>1.1200000000000001</v>
      </c>
    </row>
    <row r="1596" spans="1:21" x14ac:dyDescent="0.25">
      <c r="A1596" s="3" t="s">
        <v>51</v>
      </c>
      <c r="B1596" s="3" t="s">
        <v>109</v>
      </c>
      <c r="C1596" s="3" t="s">
        <v>16</v>
      </c>
      <c r="D1596" s="3">
        <v>3</v>
      </c>
      <c r="E1596" s="3">
        <v>0</v>
      </c>
      <c r="J1596" s="3">
        <v>0.63</v>
      </c>
      <c r="N1596" s="3">
        <v>58</v>
      </c>
      <c r="O1596" s="3" t="s">
        <v>31</v>
      </c>
      <c r="P1596" s="3">
        <v>58</v>
      </c>
      <c r="Q1596" s="3" t="s">
        <v>5</v>
      </c>
      <c r="R1596" s="3">
        <v>25</v>
      </c>
      <c r="S1596" s="9">
        <v>8.6</v>
      </c>
      <c r="T1596" s="11">
        <v>2.83</v>
      </c>
      <c r="U1596" s="13">
        <v>0</v>
      </c>
    </row>
    <row r="1597" spans="1:21" x14ac:dyDescent="0.25">
      <c r="A1597" s="3" t="s">
        <v>51</v>
      </c>
      <c r="B1597" s="3" t="s">
        <v>109</v>
      </c>
      <c r="C1597" s="3" t="s">
        <v>16</v>
      </c>
      <c r="D1597" s="3">
        <v>3</v>
      </c>
      <c r="E1597" s="3">
        <v>0</v>
      </c>
      <c r="J1597" s="3">
        <v>1</v>
      </c>
      <c r="N1597" s="3">
        <v>53</v>
      </c>
      <c r="O1597" s="3" t="s">
        <v>27</v>
      </c>
      <c r="P1597" s="3">
        <v>53</v>
      </c>
      <c r="Q1597" s="3" t="s">
        <v>5</v>
      </c>
      <c r="R1597" s="3">
        <v>25</v>
      </c>
      <c r="S1597" s="9">
        <v>5.6099999999999994</v>
      </c>
      <c r="T1597" s="11">
        <v>2.83</v>
      </c>
      <c r="U1597" s="13">
        <v>0</v>
      </c>
    </row>
    <row r="1598" spans="1:21" x14ac:dyDescent="0.25">
      <c r="A1598" s="3" t="s">
        <v>51</v>
      </c>
      <c r="B1598" s="3" t="s">
        <v>109</v>
      </c>
      <c r="C1598" s="3" t="s">
        <v>16</v>
      </c>
      <c r="D1598" s="3">
        <v>3</v>
      </c>
      <c r="E1598" s="3">
        <v>0</v>
      </c>
      <c r="J1598" s="3">
        <v>0.8</v>
      </c>
      <c r="N1598" s="3">
        <v>53</v>
      </c>
      <c r="O1598" s="3" t="s">
        <v>27</v>
      </c>
      <c r="P1598" s="3">
        <v>53</v>
      </c>
      <c r="Q1598" s="3" t="s">
        <v>5</v>
      </c>
      <c r="R1598" s="3">
        <v>25</v>
      </c>
      <c r="S1598" s="9">
        <v>6.6</v>
      </c>
      <c r="T1598" s="11">
        <v>2.83</v>
      </c>
      <c r="U1598" s="13">
        <v>0</v>
      </c>
    </row>
    <row r="1599" spans="1:21" x14ac:dyDescent="0.25">
      <c r="A1599" s="3" t="s">
        <v>51</v>
      </c>
      <c r="B1599" s="3" t="s">
        <v>109</v>
      </c>
      <c r="C1599" s="3" t="s">
        <v>16</v>
      </c>
      <c r="D1599" s="3">
        <v>3</v>
      </c>
      <c r="E1599" s="3">
        <v>0</v>
      </c>
      <c r="J1599" s="3">
        <v>1</v>
      </c>
      <c r="N1599" s="3">
        <v>58</v>
      </c>
      <c r="O1599" s="3" t="s">
        <v>31</v>
      </c>
      <c r="P1599" s="3">
        <v>58</v>
      </c>
      <c r="Q1599" s="3" t="s">
        <v>5</v>
      </c>
      <c r="R1599" s="3">
        <v>25</v>
      </c>
      <c r="S1599" s="9">
        <v>9.1199999999999992</v>
      </c>
      <c r="T1599" s="11">
        <v>5.2</v>
      </c>
      <c r="U1599" s="13">
        <v>0</v>
      </c>
    </row>
    <row r="1600" spans="1:21" x14ac:dyDescent="0.25">
      <c r="A1600" s="3" t="s">
        <v>51</v>
      </c>
      <c r="B1600" s="3" t="s">
        <v>109</v>
      </c>
      <c r="C1600" s="3" t="s">
        <v>16</v>
      </c>
      <c r="D1600" s="3">
        <v>3</v>
      </c>
      <c r="E1600" s="3">
        <v>0</v>
      </c>
      <c r="J1600" s="3">
        <v>0.92</v>
      </c>
      <c r="N1600" s="3">
        <v>53</v>
      </c>
      <c r="O1600" s="3" t="s">
        <v>27</v>
      </c>
      <c r="P1600" s="3">
        <v>53</v>
      </c>
      <c r="Q1600" s="3" t="s">
        <v>5</v>
      </c>
      <c r="R1600" s="3">
        <v>25</v>
      </c>
      <c r="S1600" s="9">
        <v>13.82</v>
      </c>
      <c r="T1600" s="11">
        <v>5.2</v>
      </c>
      <c r="U1600" s="13">
        <v>0</v>
      </c>
    </row>
    <row r="1601" spans="1:21" x14ac:dyDescent="0.25">
      <c r="A1601" s="3" t="s">
        <v>51</v>
      </c>
      <c r="B1601" s="3" t="s">
        <v>109</v>
      </c>
      <c r="C1601" s="3" t="s">
        <v>16</v>
      </c>
      <c r="D1601" s="3">
        <v>3</v>
      </c>
      <c r="E1601" s="3">
        <v>0</v>
      </c>
      <c r="J1601" s="3">
        <v>1</v>
      </c>
      <c r="N1601" s="3">
        <v>58</v>
      </c>
      <c r="O1601" s="3" t="s">
        <v>31</v>
      </c>
      <c r="P1601" s="3">
        <v>58</v>
      </c>
      <c r="Q1601" s="3" t="s">
        <v>5</v>
      </c>
      <c r="R1601" s="3">
        <v>25</v>
      </c>
      <c r="S1601" s="9">
        <v>11.7</v>
      </c>
      <c r="T1601" s="11">
        <v>31.62</v>
      </c>
      <c r="U1601" s="13">
        <v>2.5700000000000003</v>
      </c>
    </row>
    <row r="1602" spans="1:21" x14ac:dyDescent="0.25">
      <c r="A1602" s="3" t="s">
        <v>51</v>
      </c>
      <c r="B1602" s="3" t="s">
        <v>109</v>
      </c>
      <c r="C1602" s="3" t="s">
        <v>16</v>
      </c>
      <c r="D1602" s="3">
        <v>3</v>
      </c>
      <c r="E1602" s="3">
        <v>0</v>
      </c>
      <c r="H1602" s="3">
        <v>0.17</v>
      </c>
      <c r="J1602" s="3">
        <v>0.73</v>
      </c>
      <c r="N1602" s="3">
        <v>58</v>
      </c>
      <c r="O1602" s="3" t="s">
        <v>31</v>
      </c>
      <c r="P1602" s="3">
        <v>58</v>
      </c>
      <c r="Q1602" s="3" t="s">
        <v>5</v>
      </c>
      <c r="R1602" s="3">
        <v>25</v>
      </c>
      <c r="S1602" s="9">
        <v>15.51</v>
      </c>
      <c r="T1602" s="11">
        <v>8</v>
      </c>
      <c r="U1602" s="13">
        <v>5.0199999999999996</v>
      </c>
    </row>
    <row r="1603" spans="1:21" x14ac:dyDescent="0.25">
      <c r="A1603" s="3" t="s">
        <v>51</v>
      </c>
      <c r="B1603" s="3" t="s">
        <v>109</v>
      </c>
      <c r="C1603" s="3" t="s">
        <v>18</v>
      </c>
      <c r="D1603" s="3">
        <v>2</v>
      </c>
      <c r="E1603" s="3">
        <v>0</v>
      </c>
      <c r="J1603" s="3">
        <v>0.72</v>
      </c>
      <c r="N1603" s="3">
        <v>53</v>
      </c>
      <c r="O1603" s="3" t="s">
        <v>27</v>
      </c>
      <c r="P1603" s="3">
        <v>53</v>
      </c>
      <c r="Q1603" s="3" t="s">
        <v>5</v>
      </c>
      <c r="R1603" s="3">
        <v>25</v>
      </c>
      <c r="S1603" s="9">
        <v>4.33</v>
      </c>
      <c r="T1603" s="11">
        <v>5.2</v>
      </c>
      <c r="U1603" s="13">
        <v>0</v>
      </c>
    </row>
    <row r="1604" spans="1:21" x14ac:dyDescent="0.25">
      <c r="A1604" s="3" t="s">
        <v>51</v>
      </c>
      <c r="B1604" s="3" t="s">
        <v>109</v>
      </c>
      <c r="C1604" s="3" t="s">
        <v>24</v>
      </c>
      <c r="D1604" s="3">
        <v>1</v>
      </c>
      <c r="E1604" s="3">
        <v>0</v>
      </c>
      <c r="J1604" s="3">
        <v>0.8</v>
      </c>
      <c r="N1604" s="3">
        <v>53</v>
      </c>
      <c r="O1604" s="3" t="s">
        <v>27</v>
      </c>
      <c r="P1604" s="3">
        <v>53</v>
      </c>
      <c r="Q1604" s="3" t="s">
        <v>5</v>
      </c>
      <c r="R1604" s="3">
        <v>25</v>
      </c>
      <c r="S1604" s="9">
        <v>4.0999999999999996</v>
      </c>
      <c r="T1604" s="11">
        <v>8</v>
      </c>
      <c r="U1604" s="13">
        <v>1.5</v>
      </c>
    </row>
    <row r="1605" spans="1:21" x14ac:dyDescent="0.25">
      <c r="A1605" s="3" t="s">
        <v>51</v>
      </c>
      <c r="B1605" s="3" t="s">
        <v>109</v>
      </c>
      <c r="C1605" s="3" t="s">
        <v>16</v>
      </c>
      <c r="D1605" s="3">
        <v>3</v>
      </c>
      <c r="E1605" s="3">
        <v>0</v>
      </c>
      <c r="K1605" s="3">
        <v>1</v>
      </c>
      <c r="N1605" s="3">
        <v>62</v>
      </c>
      <c r="O1605" s="3" t="s">
        <v>21</v>
      </c>
      <c r="P1605" s="3">
        <v>62</v>
      </c>
      <c r="Q1605" s="3" t="s">
        <v>6</v>
      </c>
      <c r="R1605" s="3">
        <v>26</v>
      </c>
      <c r="S1605" s="9">
        <v>1.5</v>
      </c>
      <c r="T1605" s="11">
        <v>1</v>
      </c>
      <c r="U1605" s="13">
        <v>0</v>
      </c>
    </row>
    <row r="1606" spans="1:21" x14ac:dyDescent="0.25">
      <c r="A1606" s="3" t="s">
        <v>51</v>
      </c>
      <c r="B1606" s="3" t="s">
        <v>109</v>
      </c>
      <c r="C1606" s="3" t="s">
        <v>18</v>
      </c>
      <c r="D1606" s="3">
        <v>2</v>
      </c>
      <c r="E1606" s="3">
        <v>0</v>
      </c>
      <c r="H1606" s="3">
        <v>0.1</v>
      </c>
      <c r="K1606" s="3">
        <v>0.2</v>
      </c>
      <c r="N1606" s="3">
        <v>62</v>
      </c>
      <c r="O1606" s="3" t="s">
        <v>21</v>
      </c>
      <c r="P1606" s="3">
        <v>62</v>
      </c>
      <c r="Q1606" s="3" t="s">
        <v>6</v>
      </c>
      <c r="R1606" s="3">
        <v>26</v>
      </c>
      <c r="S1606" s="9">
        <v>2.0699999999999998</v>
      </c>
      <c r="T1606" s="11">
        <v>1</v>
      </c>
      <c r="U1606" s="13">
        <v>0</v>
      </c>
    </row>
    <row r="1607" spans="1:21" x14ac:dyDescent="0.25">
      <c r="A1607" s="3" t="s">
        <v>52</v>
      </c>
      <c r="B1607" s="3" t="s">
        <v>112</v>
      </c>
      <c r="C1607" s="3" t="s">
        <v>19</v>
      </c>
      <c r="D1607" s="3">
        <v>4</v>
      </c>
      <c r="E1607" s="3">
        <v>1</v>
      </c>
      <c r="F1607" s="3">
        <v>1</v>
      </c>
      <c r="N1607" s="3">
        <v>3</v>
      </c>
      <c r="O1607" s="3" t="s">
        <v>1</v>
      </c>
      <c r="P1607" s="3">
        <v>3</v>
      </c>
      <c r="Q1607" s="3" t="s">
        <v>1</v>
      </c>
      <c r="R1607" s="3">
        <v>2</v>
      </c>
      <c r="S1607" s="9">
        <v>2.48</v>
      </c>
      <c r="T1607" s="11">
        <v>27.9</v>
      </c>
      <c r="U1607" s="13">
        <v>4.2299999999999995</v>
      </c>
    </row>
    <row r="1608" spans="1:21" x14ac:dyDescent="0.25">
      <c r="A1608" s="3" t="s">
        <v>52</v>
      </c>
      <c r="B1608" s="3" t="s">
        <v>112</v>
      </c>
      <c r="C1608" s="3" t="s">
        <v>19</v>
      </c>
      <c r="D1608" s="3">
        <v>4</v>
      </c>
      <c r="E1608" s="3">
        <v>1</v>
      </c>
      <c r="F1608" s="3">
        <v>1</v>
      </c>
      <c r="N1608" s="3">
        <v>3</v>
      </c>
      <c r="O1608" s="3" t="s">
        <v>1</v>
      </c>
      <c r="P1608" s="3">
        <v>3</v>
      </c>
      <c r="Q1608" s="3" t="s">
        <v>1</v>
      </c>
      <c r="R1608" s="3">
        <v>2</v>
      </c>
      <c r="S1608" s="9">
        <v>3.0999999999999996</v>
      </c>
      <c r="T1608" s="11">
        <v>31.62</v>
      </c>
      <c r="U1608" s="13">
        <v>4.9000000000000004</v>
      </c>
    </row>
    <row r="1609" spans="1:21" x14ac:dyDescent="0.25">
      <c r="A1609" s="3" t="s">
        <v>52</v>
      </c>
      <c r="B1609" s="3" t="s">
        <v>112</v>
      </c>
      <c r="C1609" s="3" t="s">
        <v>19</v>
      </c>
      <c r="D1609" s="3">
        <v>4</v>
      </c>
      <c r="E1609" s="3">
        <v>1</v>
      </c>
      <c r="F1609" s="3">
        <v>1</v>
      </c>
      <c r="N1609" s="3">
        <v>3</v>
      </c>
      <c r="O1609" s="3" t="s">
        <v>1</v>
      </c>
      <c r="P1609" s="3">
        <v>3</v>
      </c>
      <c r="Q1609" s="3" t="s">
        <v>1</v>
      </c>
      <c r="R1609" s="3">
        <v>2</v>
      </c>
      <c r="S1609" s="9">
        <v>2.4099999999999997</v>
      </c>
      <c r="T1609" s="11">
        <v>17.34</v>
      </c>
      <c r="U1609" s="13">
        <v>2.7600000000000002</v>
      </c>
    </row>
    <row r="1610" spans="1:21" x14ac:dyDescent="0.25">
      <c r="A1610" s="3" t="s">
        <v>52</v>
      </c>
      <c r="B1610" s="3" t="s">
        <v>112</v>
      </c>
      <c r="C1610" s="3" t="s">
        <v>19</v>
      </c>
      <c r="D1610" s="3">
        <v>4</v>
      </c>
      <c r="E1610" s="3">
        <v>1</v>
      </c>
      <c r="F1610" s="3">
        <v>1</v>
      </c>
      <c r="N1610" s="3">
        <v>3</v>
      </c>
      <c r="O1610" s="3" t="s">
        <v>1</v>
      </c>
      <c r="P1610" s="3">
        <v>3</v>
      </c>
      <c r="Q1610" s="3" t="s">
        <v>1</v>
      </c>
      <c r="R1610" s="3">
        <v>2</v>
      </c>
      <c r="S1610" s="9">
        <v>3.4899999999999998</v>
      </c>
      <c r="T1610" s="11">
        <v>74.47</v>
      </c>
      <c r="U1610" s="13">
        <v>11.25</v>
      </c>
    </row>
    <row r="1611" spans="1:21" x14ac:dyDescent="0.25">
      <c r="A1611" s="3" t="s">
        <v>52</v>
      </c>
      <c r="B1611" s="3" t="s">
        <v>112</v>
      </c>
      <c r="C1611" s="3" t="s">
        <v>19</v>
      </c>
      <c r="D1611" s="3">
        <v>4</v>
      </c>
      <c r="E1611" s="3">
        <v>1</v>
      </c>
      <c r="F1611" s="3">
        <v>1</v>
      </c>
      <c r="N1611" s="3">
        <v>3</v>
      </c>
      <c r="O1611" s="3" t="s">
        <v>1</v>
      </c>
      <c r="P1611" s="3">
        <v>3</v>
      </c>
      <c r="Q1611" s="3" t="s">
        <v>1</v>
      </c>
      <c r="R1611" s="3">
        <v>2</v>
      </c>
      <c r="S1611" s="9">
        <v>1.97</v>
      </c>
      <c r="T1611" s="11">
        <v>19.72</v>
      </c>
      <c r="U1611" s="13">
        <v>3.4299999999999997</v>
      </c>
    </row>
    <row r="1612" spans="1:21" x14ac:dyDescent="0.25">
      <c r="A1612" s="3" t="s">
        <v>52</v>
      </c>
      <c r="B1612" s="3" t="s">
        <v>112</v>
      </c>
      <c r="C1612" s="3" t="s">
        <v>16</v>
      </c>
      <c r="D1612" s="3">
        <v>3</v>
      </c>
      <c r="E1612" s="3">
        <v>1</v>
      </c>
      <c r="F1612" s="3">
        <v>1</v>
      </c>
      <c r="N1612" s="3">
        <v>3</v>
      </c>
      <c r="O1612" s="3" t="s">
        <v>1</v>
      </c>
      <c r="P1612" s="3">
        <v>3</v>
      </c>
      <c r="Q1612" s="3" t="s">
        <v>1</v>
      </c>
      <c r="R1612" s="3">
        <v>2</v>
      </c>
      <c r="S1612" s="9">
        <v>10.459999999999999</v>
      </c>
      <c r="T1612" s="11">
        <v>106.02</v>
      </c>
      <c r="U1612" s="13">
        <v>18.260000000000002</v>
      </c>
    </row>
    <row r="1613" spans="1:21" x14ac:dyDescent="0.25">
      <c r="A1613" s="3" t="s">
        <v>52</v>
      </c>
      <c r="B1613" s="3" t="s">
        <v>112</v>
      </c>
      <c r="C1613" s="3" t="s">
        <v>16</v>
      </c>
      <c r="D1613" s="3">
        <v>3</v>
      </c>
      <c r="E1613" s="3">
        <v>1</v>
      </c>
      <c r="F1613" s="3">
        <v>1</v>
      </c>
      <c r="N1613" s="3">
        <v>3</v>
      </c>
      <c r="O1613" s="3" t="s">
        <v>1</v>
      </c>
      <c r="P1613" s="3">
        <v>3</v>
      </c>
      <c r="Q1613" s="3" t="s">
        <v>1</v>
      </c>
      <c r="R1613" s="3">
        <v>2</v>
      </c>
      <c r="S1613" s="9">
        <v>4.47</v>
      </c>
      <c r="T1613" s="11">
        <v>25.66</v>
      </c>
      <c r="U1613" s="13">
        <v>3.34</v>
      </c>
    </row>
    <row r="1614" spans="1:21" x14ac:dyDescent="0.25">
      <c r="A1614" s="3" t="s">
        <v>52</v>
      </c>
      <c r="B1614" s="3" t="s">
        <v>112</v>
      </c>
      <c r="C1614" s="3" t="s">
        <v>16</v>
      </c>
      <c r="D1614" s="3">
        <v>3</v>
      </c>
      <c r="E1614" s="3">
        <v>0</v>
      </c>
      <c r="F1614" s="3">
        <v>1</v>
      </c>
      <c r="N1614" s="3">
        <v>3</v>
      </c>
      <c r="O1614" s="3" t="s">
        <v>1</v>
      </c>
      <c r="P1614" s="3">
        <v>3</v>
      </c>
      <c r="Q1614" s="3" t="s">
        <v>1</v>
      </c>
      <c r="R1614" s="3">
        <v>2</v>
      </c>
      <c r="S1614" s="9">
        <v>7.74</v>
      </c>
      <c r="T1614" s="11">
        <v>65.2</v>
      </c>
      <c r="U1614" s="13">
        <v>4.7799999999999994</v>
      </c>
    </row>
    <row r="1615" spans="1:21" x14ac:dyDescent="0.25">
      <c r="A1615" s="3" t="s">
        <v>52</v>
      </c>
      <c r="B1615" s="3" t="s">
        <v>112</v>
      </c>
      <c r="C1615" s="3" t="s">
        <v>16</v>
      </c>
      <c r="D1615" s="3">
        <v>3</v>
      </c>
      <c r="E1615" s="3">
        <v>0</v>
      </c>
      <c r="F1615" s="3">
        <v>1</v>
      </c>
      <c r="N1615" s="3">
        <v>3</v>
      </c>
      <c r="O1615" s="3" t="s">
        <v>1</v>
      </c>
      <c r="P1615" s="3">
        <v>3</v>
      </c>
      <c r="Q1615" s="3" t="s">
        <v>1</v>
      </c>
      <c r="R1615" s="3">
        <v>2</v>
      </c>
      <c r="S1615" s="9">
        <v>2.46</v>
      </c>
      <c r="T1615" s="11">
        <v>15.44</v>
      </c>
      <c r="U1615" s="13">
        <v>1.27</v>
      </c>
    </row>
    <row r="1616" spans="1:21" x14ac:dyDescent="0.25">
      <c r="A1616" s="3" t="s">
        <v>52</v>
      </c>
      <c r="B1616" s="3" t="s">
        <v>112</v>
      </c>
      <c r="C1616" s="3" t="s">
        <v>16</v>
      </c>
      <c r="D1616" s="3">
        <v>3</v>
      </c>
      <c r="E1616" s="3">
        <v>0</v>
      </c>
      <c r="F1616" s="3">
        <v>1</v>
      </c>
      <c r="N1616" s="3">
        <v>3</v>
      </c>
      <c r="O1616" s="3" t="s">
        <v>1</v>
      </c>
      <c r="P1616" s="3">
        <v>3</v>
      </c>
      <c r="Q1616" s="3" t="s">
        <v>1</v>
      </c>
      <c r="R1616" s="3">
        <v>2</v>
      </c>
      <c r="S1616" s="9">
        <v>4.32</v>
      </c>
      <c r="T1616" s="11">
        <v>36.479999999999997</v>
      </c>
      <c r="U1616" s="13">
        <v>6.55</v>
      </c>
    </row>
    <row r="1617" spans="1:21" x14ac:dyDescent="0.25">
      <c r="A1617" s="3" t="s">
        <v>52</v>
      </c>
      <c r="B1617" s="3" t="s">
        <v>112</v>
      </c>
      <c r="C1617" s="3" t="s">
        <v>18</v>
      </c>
      <c r="D1617" s="3">
        <v>2</v>
      </c>
      <c r="E1617" s="3">
        <v>0</v>
      </c>
      <c r="F1617" s="3">
        <v>1</v>
      </c>
      <c r="N1617" s="3">
        <v>3</v>
      </c>
      <c r="O1617" s="3" t="s">
        <v>1</v>
      </c>
      <c r="P1617" s="3">
        <v>3</v>
      </c>
      <c r="Q1617" s="3" t="s">
        <v>1</v>
      </c>
      <c r="R1617" s="3">
        <v>2</v>
      </c>
      <c r="S1617" s="9">
        <v>1.3800000000000001</v>
      </c>
      <c r="T1617" s="11">
        <v>10.19</v>
      </c>
      <c r="U1617" s="13">
        <v>2.4700000000000002</v>
      </c>
    </row>
    <row r="1618" spans="1:21" x14ac:dyDescent="0.25">
      <c r="A1618" s="3" t="s">
        <v>52</v>
      </c>
      <c r="B1618" s="3" t="s">
        <v>112</v>
      </c>
      <c r="C1618" s="3" t="s">
        <v>18</v>
      </c>
      <c r="D1618" s="3">
        <v>2</v>
      </c>
      <c r="E1618" s="3">
        <v>0</v>
      </c>
      <c r="F1618" s="3">
        <v>1</v>
      </c>
      <c r="N1618" s="3">
        <v>3</v>
      </c>
      <c r="O1618" s="3" t="s">
        <v>1</v>
      </c>
      <c r="P1618" s="3">
        <v>3</v>
      </c>
      <c r="Q1618" s="3" t="s">
        <v>1</v>
      </c>
      <c r="R1618" s="3">
        <v>2</v>
      </c>
      <c r="S1618" s="9">
        <v>1.25</v>
      </c>
      <c r="T1618" s="11">
        <v>15.44</v>
      </c>
      <c r="U1618" s="13">
        <v>3.1800000000000006</v>
      </c>
    </row>
    <row r="1619" spans="1:21" x14ac:dyDescent="0.25">
      <c r="A1619" s="3" t="s">
        <v>52</v>
      </c>
      <c r="B1619" s="3" t="s">
        <v>112</v>
      </c>
      <c r="C1619" s="3" t="s">
        <v>18</v>
      </c>
      <c r="D1619" s="3">
        <v>2</v>
      </c>
      <c r="E1619" s="3">
        <v>0</v>
      </c>
      <c r="F1619" s="3">
        <v>1</v>
      </c>
      <c r="N1619" s="3">
        <v>3</v>
      </c>
      <c r="O1619" s="3" t="s">
        <v>1</v>
      </c>
      <c r="P1619" s="3">
        <v>3</v>
      </c>
      <c r="Q1619" s="3" t="s">
        <v>1</v>
      </c>
      <c r="R1619" s="3">
        <v>2</v>
      </c>
      <c r="S1619" s="9">
        <v>1</v>
      </c>
      <c r="T1619" s="11">
        <v>25.66</v>
      </c>
      <c r="U1619" s="13">
        <v>2.6999999999999997</v>
      </c>
    </row>
    <row r="1620" spans="1:21" x14ac:dyDescent="0.25">
      <c r="A1620" s="3" t="s">
        <v>52</v>
      </c>
      <c r="B1620" s="3" t="s">
        <v>112</v>
      </c>
      <c r="C1620" s="3" t="s">
        <v>18</v>
      </c>
      <c r="D1620" s="3">
        <v>2</v>
      </c>
      <c r="E1620" s="3">
        <v>0</v>
      </c>
      <c r="F1620" s="3">
        <v>1</v>
      </c>
      <c r="N1620" s="3">
        <v>3</v>
      </c>
      <c r="O1620" s="3" t="s">
        <v>1</v>
      </c>
      <c r="P1620" s="3">
        <v>3</v>
      </c>
      <c r="Q1620" s="3" t="s">
        <v>1</v>
      </c>
      <c r="R1620" s="3">
        <v>2</v>
      </c>
      <c r="S1620" s="9">
        <v>1.6300000000000001</v>
      </c>
      <c r="T1620" s="11">
        <v>10.19</v>
      </c>
      <c r="U1620" s="13">
        <v>4.7</v>
      </c>
    </row>
    <row r="1621" spans="1:21" x14ac:dyDescent="0.25">
      <c r="A1621" s="3" t="s">
        <v>52</v>
      </c>
      <c r="B1621" s="3" t="s">
        <v>112</v>
      </c>
      <c r="C1621" s="3" t="s">
        <v>18</v>
      </c>
      <c r="D1621" s="3">
        <v>2</v>
      </c>
      <c r="E1621" s="3">
        <v>0</v>
      </c>
      <c r="F1621" s="3">
        <v>1</v>
      </c>
      <c r="N1621" s="3">
        <v>3</v>
      </c>
      <c r="O1621" s="3" t="s">
        <v>1</v>
      </c>
      <c r="P1621" s="3">
        <v>3</v>
      </c>
      <c r="Q1621" s="3" t="s">
        <v>1</v>
      </c>
      <c r="R1621" s="3">
        <v>2</v>
      </c>
      <c r="S1621" s="9">
        <v>0.94000000000000006</v>
      </c>
      <c r="T1621" s="11">
        <v>8.61</v>
      </c>
      <c r="U1621" s="13">
        <v>5.28</v>
      </c>
    </row>
    <row r="1622" spans="1:21" x14ac:dyDescent="0.25">
      <c r="A1622" s="3" t="s">
        <v>52</v>
      </c>
      <c r="B1622" s="3" t="s">
        <v>112</v>
      </c>
      <c r="C1622" s="3" t="s">
        <v>35</v>
      </c>
      <c r="D1622" s="3">
        <v>6</v>
      </c>
      <c r="E1622" s="3">
        <v>0</v>
      </c>
      <c r="F1622" s="3">
        <v>1</v>
      </c>
      <c r="N1622" s="3">
        <v>3</v>
      </c>
      <c r="O1622" s="3" t="s">
        <v>1</v>
      </c>
      <c r="P1622" s="3">
        <v>3</v>
      </c>
      <c r="Q1622" s="3" t="s">
        <v>1</v>
      </c>
      <c r="R1622" s="3">
        <v>2</v>
      </c>
      <c r="S1622" s="9">
        <v>1</v>
      </c>
      <c r="T1622" s="11">
        <v>19.32</v>
      </c>
      <c r="U1622" s="13">
        <v>0</v>
      </c>
    </row>
    <row r="1623" spans="1:21" x14ac:dyDescent="0.25">
      <c r="A1623" s="3" t="s">
        <v>52</v>
      </c>
      <c r="B1623" s="3" t="s">
        <v>112</v>
      </c>
      <c r="C1623" s="3" t="s">
        <v>35</v>
      </c>
      <c r="D1623" s="3">
        <v>6</v>
      </c>
      <c r="E1623" s="3">
        <v>0</v>
      </c>
      <c r="F1623" s="3">
        <v>1</v>
      </c>
      <c r="N1623" s="3">
        <v>3</v>
      </c>
      <c r="O1623" s="3" t="s">
        <v>1</v>
      </c>
      <c r="P1623" s="3">
        <v>3</v>
      </c>
      <c r="Q1623" s="3" t="s">
        <v>1</v>
      </c>
      <c r="R1623" s="3">
        <v>2</v>
      </c>
      <c r="S1623" s="9">
        <v>1</v>
      </c>
      <c r="T1623" s="11">
        <v>31.62</v>
      </c>
      <c r="U1623" s="13">
        <v>2.7399999999999998</v>
      </c>
    </row>
    <row r="1624" spans="1:21" x14ac:dyDescent="0.25">
      <c r="A1624" s="3" t="s">
        <v>52</v>
      </c>
      <c r="B1624" s="3" t="s">
        <v>112</v>
      </c>
      <c r="C1624" s="3" t="s">
        <v>35</v>
      </c>
      <c r="D1624" s="3">
        <v>6</v>
      </c>
      <c r="E1624" s="3">
        <v>0</v>
      </c>
      <c r="F1624" s="3">
        <v>1</v>
      </c>
      <c r="N1624" s="3">
        <v>3</v>
      </c>
      <c r="O1624" s="3" t="s">
        <v>1</v>
      </c>
      <c r="P1624" s="3">
        <v>3</v>
      </c>
      <c r="Q1624" s="3" t="s">
        <v>1</v>
      </c>
      <c r="R1624" s="3">
        <v>2</v>
      </c>
      <c r="S1624" s="9">
        <v>5.7799999999999994</v>
      </c>
      <c r="T1624" s="11">
        <v>27.9</v>
      </c>
      <c r="U1624" s="13">
        <v>9.31</v>
      </c>
    </row>
    <row r="1625" spans="1:21" x14ac:dyDescent="0.25">
      <c r="A1625" s="3" t="s">
        <v>52</v>
      </c>
      <c r="B1625" s="3" t="s">
        <v>112</v>
      </c>
      <c r="C1625" s="3" t="s">
        <v>35</v>
      </c>
      <c r="D1625" s="3">
        <v>6</v>
      </c>
      <c r="E1625" s="3">
        <v>0</v>
      </c>
      <c r="F1625" s="3">
        <v>1</v>
      </c>
      <c r="N1625" s="3">
        <v>3</v>
      </c>
      <c r="O1625" s="3" t="s">
        <v>1</v>
      </c>
      <c r="P1625" s="3">
        <v>3</v>
      </c>
      <c r="Q1625" s="3" t="s">
        <v>1</v>
      </c>
      <c r="R1625" s="3">
        <v>2</v>
      </c>
      <c r="S1625" s="9">
        <v>3.6799999999999997</v>
      </c>
      <c r="T1625" s="11">
        <v>25.22</v>
      </c>
      <c r="U1625" s="13">
        <v>1.01</v>
      </c>
    </row>
    <row r="1626" spans="1:21" x14ac:dyDescent="0.25">
      <c r="A1626" s="3" t="s">
        <v>52</v>
      </c>
      <c r="B1626" s="3" t="s">
        <v>112</v>
      </c>
      <c r="C1626" s="3" t="s">
        <v>19</v>
      </c>
      <c r="D1626" s="3">
        <v>4</v>
      </c>
      <c r="E1626" s="3">
        <v>1</v>
      </c>
      <c r="F1626" s="3">
        <v>1</v>
      </c>
      <c r="N1626" s="3">
        <v>3</v>
      </c>
      <c r="O1626" s="3" t="s">
        <v>1</v>
      </c>
      <c r="P1626" s="3">
        <v>3</v>
      </c>
      <c r="Q1626" s="3" t="s">
        <v>1</v>
      </c>
      <c r="R1626" s="3">
        <v>2</v>
      </c>
      <c r="S1626" s="9">
        <v>4.25</v>
      </c>
      <c r="T1626" s="11">
        <v>39.51</v>
      </c>
      <c r="U1626" s="13">
        <v>12.85</v>
      </c>
    </row>
    <row r="1627" spans="1:21" x14ac:dyDescent="0.25">
      <c r="A1627" s="3" t="s">
        <v>52</v>
      </c>
      <c r="B1627" s="3" t="s">
        <v>112</v>
      </c>
      <c r="C1627" s="3" t="s">
        <v>19</v>
      </c>
      <c r="D1627" s="3">
        <v>4</v>
      </c>
      <c r="E1627" s="3">
        <v>1</v>
      </c>
      <c r="F1627" s="3">
        <v>1</v>
      </c>
      <c r="N1627" s="3">
        <v>3</v>
      </c>
      <c r="O1627" s="3" t="s">
        <v>1</v>
      </c>
      <c r="P1627" s="3">
        <v>3</v>
      </c>
      <c r="Q1627" s="3" t="s">
        <v>1</v>
      </c>
      <c r="R1627" s="3">
        <v>2</v>
      </c>
      <c r="S1627" s="9">
        <v>12.379999999999999</v>
      </c>
      <c r="T1627" s="11">
        <v>99</v>
      </c>
      <c r="U1627" s="13">
        <v>16.46</v>
      </c>
    </row>
    <row r="1628" spans="1:21" x14ac:dyDescent="0.25">
      <c r="A1628" s="3" t="s">
        <v>52</v>
      </c>
      <c r="B1628" s="3" t="s">
        <v>112</v>
      </c>
      <c r="C1628" s="3" t="s">
        <v>16</v>
      </c>
      <c r="D1628" s="3">
        <v>3</v>
      </c>
      <c r="E1628" s="3">
        <v>0</v>
      </c>
      <c r="F1628" s="3">
        <v>1</v>
      </c>
      <c r="N1628" s="3">
        <v>3</v>
      </c>
      <c r="O1628" s="3" t="s">
        <v>1</v>
      </c>
      <c r="P1628" s="3">
        <v>3</v>
      </c>
      <c r="Q1628" s="3" t="s">
        <v>1</v>
      </c>
      <c r="R1628" s="3">
        <v>2</v>
      </c>
      <c r="S1628" s="9">
        <v>2</v>
      </c>
      <c r="T1628" s="11">
        <v>27.9</v>
      </c>
      <c r="U1628" s="13">
        <v>0</v>
      </c>
    </row>
    <row r="1629" spans="1:21" x14ac:dyDescent="0.25">
      <c r="A1629" s="3" t="s">
        <v>52</v>
      </c>
      <c r="B1629" s="3" t="s">
        <v>112</v>
      </c>
      <c r="C1629" s="3" t="s">
        <v>16</v>
      </c>
      <c r="D1629" s="3">
        <v>3</v>
      </c>
      <c r="E1629" s="3">
        <v>0</v>
      </c>
      <c r="F1629" s="3">
        <v>1</v>
      </c>
      <c r="N1629" s="3">
        <v>3</v>
      </c>
      <c r="O1629" s="3" t="s">
        <v>1</v>
      </c>
      <c r="P1629" s="3">
        <v>3</v>
      </c>
      <c r="Q1629" s="3" t="s">
        <v>1</v>
      </c>
      <c r="R1629" s="3">
        <v>2</v>
      </c>
      <c r="S1629" s="9">
        <v>4.25</v>
      </c>
      <c r="T1629" s="11">
        <v>23.05</v>
      </c>
      <c r="U1629" s="13">
        <v>4.43</v>
      </c>
    </row>
    <row r="1630" spans="1:21" x14ac:dyDescent="0.25">
      <c r="A1630" s="3" t="s">
        <v>52</v>
      </c>
      <c r="B1630" s="3" t="s">
        <v>112</v>
      </c>
      <c r="C1630" s="3" t="s">
        <v>18</v>
      </c>
      <c r="D1630" s="3">
        <v>2</v>
      </c>
      <c r="E1630" s="3">
        <v>0</v>
      </c>
      <c r="F1630" s="3">
        <v>1</v>
      </c>
      <c r="N1630" s="3">
        <v>3</v>
      </c>
      <c r="O1630" s="3" t="s">
        <v>1</v>
      </c>
      <c r="P1630" s="3">
        <v>3</v>
      </c>
      <c r="Q1630" s="3" t="s">
        <v>1</v>
      </c>
      <c r="R1630" s="3">
        <v>2</v>
      </c>
      <c r="S1630" s="9">
        <v>1.25</v>
      </c>
      <c r="T1630" s="11">
        <v>20.13</v>
      </c>
      <c r="U1630" s="13">
        <v>0</v>
      </c>
    </row>
    <row r="1631" spans="1:21" x14ac:dyDescent="0.25">
      <c r="A1631" s="3" t="s">
        <v>52</v>
      </c>
      <c r="B1631" s="3" t="s">
        <v>112</v>
      </c>
      <c r="C1631" s="3" t="s">
        <v>18</v>
      </c>
      <c r="D1631" s="3">
        <v>2</v>
      </c>
      <c r="E1631" s="3">
        <v>0</v>
      </c>
      <c r="F1631" s="3">
        <v>1</v>
      </c>
      <c r="N1631" s="3">
        <v>3</v>
      </c>
      <c r="O1631" s="3" t="s">
        <v>1</v>
      </c>
      <c r="P1631" s="3">
        <v>3</v>
      </c>
      <c r="Q1631" s="3" t="s">
        <v>1</v>
      </c>
      <c r="R1631" s="3">
        <v>2</v>
      </c>
      <c r="S1631" s="9">
        <v>2.82</v>
      </c>
      <c r="T1631" s="11">
        <v>29.28</v>
      </c>
      <c r="U1631" s="13">
        <v>2.6</v>
      </c>
    </row>
    <row r="1632" spans="1:21" x14ac:dyDescent="0.25">
      <c r="A1632" s="3" t="s">
        <v>52</v>
      </c>
      <c r="B1632" s="3" t="s">
        <v>112</v>
      </c>
      <c r="C1632" s="3" t="s">
        <v>18</v>
      </c>
      <c r="D1632" s="3">
        <v>2</v>
      </c>
      <c r="E1632" s="3">
        <v>0</v>
      </c>
      <c r="F1632" s="3">
        <v>1</v>
      </c>
      <c r="N1632" s="3">
        <v>3</v>
      </c>
      <c r="O1632" s="3" t="s">
        <v>1</v>
      </c>
      <c r="P1632" s="3">
        <v>3</v>
      </c>
      <c r="Q1632" s="3" t="s">
        <v>1</v>
      </c>
      <c r="R1632" s="3">
        <v>2</v>
      </c>
      <c r="S1632" s="9">
        <v>0.94000000000000006</v>
      </c>
      <c r="T1632" s="11">
        <v>8</v>
      </c>
      <c r="U1632" s="13">
        <v>0.33</v>
      </c>
    </row>
    <row r="1633" spans="1:21" x14ac:dyDescent="0.25">
      <c r="A1633" s="3" t="s">
        <v>52</v>
      </c>
      <c r="B1633" s="3" t="s">
        <v>112</v>
      </c>
      <c r="C1633" s="3" t="s">
        <v>18</v>
      </c>
      <c r="D1633" s="3">
        <v>2</v>
      </c>
      <c r="E1633" s="3">
        <v>0</v>
      </c>
      <c r="F1633" s="3">
        <v>1</v>
      </c>
      <c r="N1633" s="3">
        <v>3</v>
      </c>
      <c r="O1633" s="3" t="s">
        <v>1</v>
      </c>
      <c r="P1633" s="3">
        <v>3</v>
      </c>
      <c r="Q1633" s="3" t="s">
        <v>1</v>
      </c>
      <c r="R1633" s="3">
        <v>2</v>
      </c>
      <c r="S1633" s="9">
        <v>2.82</v>
      </c>
      <c r="T1633" s="11">
        <v>15.44</v>
      </c>
      <c r="U1633" s="13">
        <v>1.85</v>
      </c>
    </row>
    <row r="1634" spans="1:21" x14ac:dyDescent="0.25">
      <c r="A1634" s="3" t="s">
        <v>52</v>
      </c>
      <c r="B1634" s="3" t="s">
        <v>112</v>
      </c>
      <c r="C1634" s="3" t="s">
        <v>18</v>
      </c>
      <c r="D1634" s="3">
        <v>2</v>
      </c>
      <c r="E1634" s="3">
        <v>0</v>
      </c>
      <c r="F1634" s="3">
        <v>1</v>
      </c>
      <c r="N1634" s="3">
        <v>3</v>
      </c>
      <c r="O1634" s="3" t="s">
        <v>1</v>
      </c>
      <c r="P1634" s="3">
        <v>3</v>
      </c>
      <c r="Q1634" s="3" t="s">
        <v>1</v>
      </c>
      <c r="R1634" s="3">
        <v>2</v>
      </c>
      <c r="S1634" s="9">
        <v>1.8800000000000001</v>
      </c>
      <c r="T1634" s="11">
        <v>11.86</v>
      </c>
      <c r="U1634" s="13">
        <v>5.69</v>
      </c>
    </row>
    <row r="1635" spans="1:21" x14ac:dyDescent="0.25">
      <c r="A1635" s="3" t="s">
        <v>52</v>
      </c>
      <c r="B1635" s="3" t="s">
        <v>112</v>
      </c>
      <c r="C1635" s="3" t="s">
        <v>34</v>
      </c>
      <c r="D1635" s="3">
        <v>5</v>
      </c>
      <c r="E1635" s="3">
        <v>0</v>
      </c>
      <c r="F1635" s="3">
        <v>1</v>
      </c>
      <c r="N1635" s="3">
        <v>3</v>
      </c>
      <c r="O1635" s="3" t="s">
        <v>1</v>
      </c>
      <c r="P1635" s="3">
        <v>3</v>
      </c>
      <c r="Q1635" s="3" t="s">
        <v>1</v>
      </c>
      <c r="R1635" s="3">
        <v>2</v>
      </c>
      <c r="S1635" s="9">
        <v>3</v>
      </c>
      <c r="T1635" s="11">
        <v>11.86</v>
      </c>
      <c r="U1635" s="13">
        <v>3.66</v>
      </c>
    </row>
    <row r="1636" spans="1:21" x14ac:dyDescent="0.25">
      <c r="A1636" s="3" t="s">
        <v>52</v>
      </c>
      <c r="B1636" s="3" t="s">
        <v>112</v>
      </c>
      <c r="C1636" s="3" t="s">
        <v>35</v>
      </c>
      <c r="D1636" s="3">
        <v>6</v>
      </c>
      <c r="E1636" s="3">
        <v>0</v>
      </c>
      <c r="F1636" s="3">
        <v>1</v>
      </c>
      <c r="N1636" s="3">
        <v>3</v>
      </c>
      <c r="O1636" s="3" t="s">
        <v>1</v>
      </c>
      <c r="P1636" s="3">
        <v>3</v>
      </c>
      <c r="Q1636" s="3" t="s">
        <v>1</v>
      </c>
      <c r="R1636" s="3">
        <v>2</v>
      </c>
      <c r="S1636" s="9">
        <v>29.5</v>
      </c>
      <c r="T1636" s="11">
        <v>46.87</v>
      </c>
      <c r="U1636" s="13">
        <v>10.16</v>
      </c>
    </row>
    <row r="1637" spans="1:21" x14ac:dyDescent="0.25">
      <c r="A1637" s="3" t="s">
        <v>52</v>
      </c>
      <c r="B1637" s="3" t="s">
        <v>112</v>
      </c>
      <c r="C1637" s="3" t="s">
        <v>19</v>
      </c>
      <c r="D1637" s="3">
        <v>4</v>
      </c>
      <c r="E1637" s="3">
        <v>1</v>
      </c>
      <c r="F1637" s="3">
        <v>1</v>
      </c>
      <c r="N1637" s="3">
        <v>3</v>
      </c>
      <c r="O1637" s="3" t="s">
        <v>1</v>
      </c>
      <c r="P1637" s="3">
        <v>3</v>
      </c>
      <c r="Q1637" s="3" t="s">
        <v>1</v>
      </c>
      <c r="R1637" s="3">
        <v>2</v>
      </c>
      <c r="S1637" s="9">
        <v>12.35</v>
      </c>
      <c r="T1637" s="11">
        <v>195.63</v>
      </c>
      <c r="U1637" s="13">
        <v>33.97</v>
      </c>
    </row>
    <row r="1638" spans="1:21" x14ac:dyDescent="0.25">
      <c r="A1638" s="3" t="s">
        <v>52</v>
      </c>
      <c r="B1638" s="3" t="s">
        <v>112</v>
      </c>
      <c r="C1638" s="3" t="s">
        <v>19</v>
      </c>
      <c r="D1638" s="3">
        <v>4</v>
      </c>
      <c r="E1638" s="3">
        <v>1</v>
      </c>
      <c r="F1638" s="3">
        <v>1</v>
      </c>
      <c r="N1638" s="3">
        <v>3</v>
      </c>
      <c r="O1638" s="3" t="s">
        <v>1</v>
      </c>
      <c r="P1638" s="3">
        <v>3</v>
      </c>
      <c r="Q1638" s="3" t="s">
        <v>1</v>
      </c>
      <c r="R1638" s="3">
        <v>2</v>
      </c>
      <c r="S1638" s="9">
        <v>5.9799999999999995</v>
      </c>
      <c r="T1638" s="11">
        <v>64.599999999999994</v>
      </c>
      <c r="U1638" s="13">
        <v>2.5</v>
      </c>
    </row>
    <row r="1639" spans="1:21" x14ac:dyDescent="0.25">
      <c r="A1639" s="3" t="s">
        <v>52</v>
      </c>
      <c r="B1639" s="3" t="s">
        <v>112</v>
      </c>
      <c r="C1639" s="3" t="s">
        <v>19</v>
      </c>
      <c r="D1639" s="3">
        <v>4</v>
      </c>
      <c r="E1639" s="3">
        <v>1</v>
      </c>
      <c r="F1639" s="3">
        <v>1</v>
      </c>
      <c r="N1639" s="3">
        <v>3</v>
      </c>
      <c r="O1639" s="3" t="s">
        <v>1</v>
      </c>
      <c r="P1639" s="3">
        <v>3</v>
      </c>
      <c r="Q1639" s="3" t="s">
        <v>1</v>
      </c>
      <c r="R1639" s="3">
        <v>2</v>
      </c>
      <c r="S1639" s="9">
        <v>4.3199999999999994</v>
      </c>
      <c r="T1639" s="11">
        <v>66.41</v>
      </c>
      <c r="U1639" s="13">
        <v>8.9899999999999984</v>
      </c>
    </row>
    <row r="1640" spans="1:21" x14ac:dyDescent="0.25">
      <c r="A1640" s="3" t="s">
        <v>52</v>
      </c>
      <c r="B1640" s="3" t="s">
        <v>112</v>
      </c>
      <c r="C1640" s="3" t="s">
        <v>19</v>
      </c>
      <c r="D1640" s="3">
        <v>4</v>
      </c>
      <c r="E1640" s="3">
        <v>0</v>
      </c>
      <c r="F1640" s="3">
        <v>1</v>
      </c>
      <c r="N1640" s="3">
        <v>3</v>
      </c>
      <c r="O1640" s="3" t="s">
        <v>1</v>
      </c>
      <c r="P1640" s="3">
        <v>3</v>
      </c>
      <c r="Q1640" s="3" t="s">
        <v>1</v>
      </c>
      <c r="R1640" s="3">
        <v>2</v>
      </c>
      <c r="S1640" s="9">
        <v>0.99</v>
      </c>
      <c r="T1640" s="11">
        <v>24.35</v>
      </c>
      <c r="U1640" s="13">
        <v>0</v>
      </c>
    </row>
    <row r="1641" spans="1:21" x14ac:dyDescent="0.25">
      <c r="A1641" s="3" t="s">
        <v>52</v>
      </c>
      <c r="B1641" s="3" t="s">
        <v>112</v>
      </c>
      <c r="C1641" s="3" t="s">
        <v>19</v>
      </c>
      <c r="D1641" s="3">
        <v>4</v>
      </c>
      <c r="E1641" s="3">
        <v>1</v>
      </c>
      <c r="F1641" s="3">
        <v>1</v>
      </c>
      <c r="N1641" s="3">
        <v>3</v>
      </c>
      <c r="O1641" s="3" t="s">
        <v>1</v>
      </c>
      <c r="P1641" s="3">
        <v>3</v>
      </c>
      <c r="Q1641" s="3" t="s">
        <v>1</v>
      </c>
      <c r="R1641" s="3">
        <v>2</v>
      </c>
      <c r="S1641" s="9">
        <v>2.64</v>
      </c>
      <c r="T1641" s="11">
        <v>45.26</v>
      </c>
      <c r="U1641" s="13">
        <v>8.9400000000000013</v>
      </c>
    </row>
    <row r="1642" spans="1:21" x14ac:dyDescent="0.25">
      <c r="A1642" s="3" t="s">
        <v>52</v>
      </c>
      <c r="B1642" s="3" t="s">
        <v>112</v>
      </c>
      <c r="C1642" s="3" t="s">
        <v>19</v>
      </c>
      <c r="D1642" s="3">
        <v>4</v>
      </c>
      <c r="E1642" s="3">
        <v>1</v>
      </c>
      <c r="F1642" s="3">
        <v>1</v>
      </c>
      <c r="N1642" s="3">
        <v>3</v>
      </c>
      <c r="O1642" s="3" t="s">
        <v>1</v>
      </c>
      <c r="P1642" s="3">
        <v>3</v>
      </c>
      <c r="Q1642" s="3" t="s">
        <v>1</v>
      </c>
      <c r="R1642" s="3">
        <v>2</v>
      </c>
      <c r="S1642" s="9">
        <v>2.84</v>
      </c>
      <c r="T1642" s="11">
        <v>59.85</v>
      </c>
      <c r="U1642" s="13">
        <v>4.18</v>
      </c>
    </row>
    <row r="1643" spans="1:21" x14ac:dyDescent="0.25">
      <c r="A1643" s="3" t="s">
        <v>52</v>
      </c>
      <c r="B1643" s="3" t="s">
        <v>112</v>
      </c>
      <c r="C1643" s="3" t="s">
        <v>16</v>
      </c>
      <c r="D1643" s="3">
        <v>3</v>
      </c>
      <c r="E1643" s="3">
        <v>1</v>
      </c>
      <c r="F1643" s="3">
        <v>1</v>
      </c>
      <c r="N1643" s="3">
        <v>3</v>
      </c>
      <c r="O1643" s="3" t="s">
        <v>1</v>
      </c>
      <c r="P1643" s="3">
        <v>3</v>
      </c>
      <c r="Q1643" s="3" t="s">
        <v>1</v>
      </c>
      <c r="R1643" s="3">
        <v>2</v>
      </c>
      <c r="S1643" s="9">
        <v>6.8</v>
      </c>
      <c r="T1643" s="11">
        <v>77</v>
      </c>
      <c r="U1643" s="13">
        <v>4.6899999999999995</v>
      </c>
    </row>
    <row r="1644" spans="1:21" x14ac:dyDescent="0.25">
      <c r="A1644" s="3" t="s">
        <v>52</v>
      </c>
      <c r="B1644" s="3" t="s">
        <v>112</v>
      </c>
      <c r="C1644" s="3" t="s">
        <v>16</v>
      </c>
      <c r="D1644" s="3">
        <v>3</v>
      </c>
      <c r="E1644" s="3">
        <v>0</v>
      </c>
      <c r="F1644" s="3">
        <v>1</v>
      </c>
      <c r="N1644" s="3">
        <v>3</v>
      </c>
      <c r="O1644" s="3" t="s">
        <v>1</v>
      </c>
      <c r="P1644" s="3">
        <v>3</v>
      </c>
      <c r="Q1644" s="3" t="s">
        <v>1</v>
      </c>
      <c r="R1644" s="3">
        <v>2</v>
      </c>
      <c r="S1644" s="9">
        <v>10.75</v>
      </c>
      <c r="T1644" s="11">
        <v>68.86</v>
      </c>
      <c r="U1644" s="13">
        <v>10.7</v>
      </c>
    </row>
    <row r="1645" spans="1:21" x14ac:dyDescent="0.25">
      <c r="A1645" s="3" t="s">
        <v>52</v>
      </c>
      <c r="B1645" s="3" t="s">
        <v>112</v>
      </c>
      <c r="C1645" s="3" t="s">
        <v>16</v>
      </c>
      <c r="D1645" s="3">
        <v>3</v>
      </c>
      <c r="E1645" s="3">
        <v>0</v>
      </c>
      <c r="F1645" s="3">
        <v>1</v>
      </c>
      <c r="N1645" s="3">
        <v>3</v>
      </c>
      <c r="O1645" s="3" t="s">
        <v>1</v>
      </c>
      <c r="P1645" s="3">
        <v>3</v>
      </c>
      <c r="Q1645" s="3" t="s">
        <v>1</v>
      </c>
      <c r="R1645" s="3">
        <v>2</v>
      </c>
      <c r="S1645" s="9">
        <v>3.3899999999999997</v>
      </c>
      <c r="T1645" s="11">
        <v>50.15</v>
      </c>
      <c r="U1645" s="13">
        <v>4.2600000000000007</v>
      </c>
    </row>
    <row r="1646" spans="1:21" x14ac:dyDescent="0.25">
      <c r="A1646" s="3" t="s">
        <v>52</v>
      </c>
      <c r="B1646" s="3" t="s">
        <v>112</v>
      </c>
      <c r="C1646" s="3" t="s">
        <v>16</v>
      </c>
      <c r="D1646" s="3">
        <v>3</v>
      </c>
      <c r="E1646" s="3">
        <v>0</v>
      </c>
      <c r="F1646" s="3">
        <v>1</v>
      </c>
      <c r="N1646" s="3">
        <v>3</v>
      </c>
      <c r="O1646" s="3" t="s">
        <v>1</v>
      </c>
      <c r="P1646" s="3">
        <v>3</v>
      </c>
      <c r="Q1646" s="3" t="s">
        <v>1</v>
      </c>
      <c r="R1646" s="3">
        <v>2</v>
      </c>
      <c r="S1646" s="9">
        <v>4.47</v>
      </c>
      <c r="T1646" s="11">
        <v>13.61</v>
      </c>
      <c r="U1646" s="13">
        <v>4.5599999999999996</v>
      </c>
    </row>
    <row r="1647" spans="1:21" x14ac:dyDescent="0.25">
      <c r="A1647" s="3" t="s">
        <v>52</v>
      </c>
      <c r="B1647" s="3" t="s">
        <v>112</v>
      </c>
      <c r="C1647" s="3" t="s">
        <v>16</v>
      </c>
      <c r="D1647" s="3">
        <v>3</v>
      </c>
      <c r="E1647" s="3">
        <v>0</v>
      </c>
      <c r="F1647" s="3">
        <v>1</v>
      </c>
      <c r="N1647" s="3">
        <v>3</v>
      </c>
      <c r="O1647" s="3" t="s">
        <v>1</v>
      </c>
      <c r="P1647" s="3">
        <v>3</v>
      </c>
      <c r="Q1647" s="3" t="s">
        <v>1</v>
      </c>
      <c r="R1647" s="3">
        <v>2</v>
      </c>
      <c r="S1647" s="9">
        <v>0.45</v>
      </c>
      <c r="T1647" s="11">
        <v>5.72</v>
      </c>
      <c r="U1647" s="13">
        <v>0</v>
      </c>
    </row>
    <row r="1648" spans="1:21" x14ac:dyDescent="0.25">
      <c r="A1648" s="3" t="s">
        <v>52</v>
      </c>
      <c r="B1648" s="3" t="s">
        <v>112</v>
      </c>
      <c r="C1648" s="3" t="s">
        <v>16</v>
      </c>
      <c r="D1648" s="3">
        <v>3</v>
      </c>
      <c r="E1648" s="3">
        <v>0</v>
      </c>
      <c r="F1648" s="3">
        <v>1</v>
      </c>
      <c r="N1648" s="3">
        <v>3</v>
      </c>
      <c r="O1648" s="3" t="s">
        <v>1</v>
      </c>
      <c r="P1648" s="3">
        <v>3</v>
      </c>
      <c r="Q1648" s="3" t="s">
        <v>1</v>
      </c>
      <c r="R1648" s="3">
        <v>2</v>
      </c>
      <c r="S1648" s="9">
        <v>6.76</v>
      </c>
      <c r="T1648" s="11">
        <v>69.48</v>
      </c>
      <c r="U1648" s="13">
        <v>6.23</v>
      </c>
    </row>
    <row r="1649" spans="1:21" x14ac:dyDescent="0.25">
      <c r="A1649" s="3" t="s">
        <v>52</v>
      </c>
      <c r="B1649" s="3" t="s">
        <v>112</v>
      </c>
      <c r="C1649" s="3" t="s">
        <v>16</v>
      </c>
      <c r="D1649" s="3">
        <v>3</v>
      </c>
      <c r="E1649" s="3">
        <v>0</v>
      </c>
      <c r="F1649" s="3">
        <v>1</v>
      </c>
      <c r="N1649" s="3">
        <v>3</v>
      </c>
      <c r="O1649" s="3" t="s">
        <v>1</v>
      </c>
      <c r="P1649" s="3">
        <v>3</v>
      </c>
      <c r="Q1649" s="3" t="s">
        <v>1</v>
      </c>
      <c r="R1649" s="3">
        <v>2</v>
      </c>
      <c r="S1649" s="9">
        <v>1.62</v>
      </c>
      <c r="T1649" s="11">
        <v>23.48</v>
      </c>
      <c r="U1649" s="13">
        <v>6.0600000000000005</v>
      </c>
    </row>
    <row r="1650" spans="1:21" x14ac:dyDescent="0.25">
      <c r="A1650" s="3" t="s">
        <v>52</v>
      </c>
      <c r="B1650" s="3" t="s">
        <v>112</v>
      </c>
      <c r="C1650" s="3" t="s">
        <v>18</v>
      </c>
      <c r="D1650" s="3">
        <v>2</v>
      </c>
      <c r="E1650" s="3">
        <v>0</v>
      </c>
      <c r="F1650" s="3">
        <v>1</v>
      </c>
      <c r="N1650" s="3">
        <v>3</v>
      </c>
      <c r="O1650" s="3" t="s">
        <v>1</v>
      </c>
      <c r="P1650" s="3">
        <v>3</v>
      </c>
      <c r="Q1650" s="3" t="s">
        <v>1</v>
      </c>
      <c r="R1650" s="3">
        <v>2</v>
      </c>
      <c r="S1650" s="9">
        <v>8.65</v>
      </c>
      <c r="T1650" s="11">
        <v>49.05</v>
      </c>
      <c r="U1650" s="13">
        <v>6.71</v>
      </c>
    </row>
    <row r="1651" spans="1:21" x14ac:dyDescent="0.25">
      <c r="A1651" s="3" t="s">
        <v>52</v>
      </c>
      <c r="B1651" s="3" t="s">
        <v>112</v>
      </c>
      <c r="C1651" s="3" t="s">
        <v>18</v>
      </c>
      <c r="D1651" s="3">
        <v>2</v>
      </c>
      <c r="E1651" s="3">
        <v>0</v>
      </c>
      <c r="F1651" s="3">
        <v>1</v>
      </c>
      <c r="N1651" s="3">
        <v>3</v>
      </c>
      <c r="O1651" s="3" t="s">
        <v>1</v>
      </c>
      <c r="P1651" s="3">
        <v>3</v>
      </c>
      <c r="Q1651" s="3" t="s">
        <v>1</v>
      </c>
      <c r="R1651" s="3">
        <v>2</v>
      </c>
      <c r="S1651" s="9">
        <v>1</v>
      </c>
      <c r="T1651" s="11">
        <v>18.12</v>
      </c>
      <c r="U1651" s="13">
        <v>0</v>
      </c>
    </row>
    <row r="1652" spans="1:21" x14ac:dyDescent="0.25">
      <c r="A1652" s="3" t="s">
        <v>52</v>
      </c>
      <c r="B1652" s="3" t="s">
        <v>112</v>
      </c>
      <c r="C1652" s="3" t="s">
        <v>18</v>
      </c>
      <c r="D1652" s="3">
        <v>2</v>
      </c>
      <c r="E1652" s="3">
        <v>0</v>
      </c>
      <c r="F1652" s="3">
        <v>1</v>
      </c>
      <c r="N1652" s="3">
        <v>3</v>
      </c>
      <c r="O1652" s="3" t="s">
        <v>1</v>
      </c>
      <c r="P1652" s="3">
        <v>3</v>
      </c>
      <c r="Q1652" s="3" t="s">
        <v>1</v>
      </c>
      <c r="R1652" s="3">
        <v>2</v>
      </c>
      <c r="S1652" s="9">
        <v>1.96</v>
      </c>
      <c r="T1652" s="11">
        <v>13.61</v>
      </c>
      <c r="U1652" s="13">
        <v>1.1200000000000001</v>
      </c>
    </row>
    <row r="1653" spans="1:21" x14ac:dyDescent="0.25">
      <c r="A1653" s="3" t="s">
        <v>52</v>
      </c>
      <c r="B1653" s="3" t="s">
        <v>112</v>
      </c>
      <c r="C1653" s="3" t="s">
        <v>18</v>
      </c>
      <c r="D1653" s="3">
        <v>2</v>
      </c>
      <c r="E1653" s="3">
        <v>0</v>
      </c>
      <c r="I1653" s="3">
        <v>1</v>
      </c>
      <c r="N1653" s="3">
        <v>50</v>
      </c>
      <c r="O1653" s="3" t="s">
        <v>38</v>
      </c>
      <c r="P1653" s="3">
        <v>50</v>
      </c>
      <c r="Q1653" s="3" t="s">
        <v>4</v>
      </c>
      <c r="R1653" s="3">
        <v>22</v>
      </c>
      <c r="S1653" s="9">
        <v>6.05</v>
      </c>
      <c r="T1653" s="11">
        <v>27</v>
      </c>
      <c r="U1653" s="13">
        <v>4.17</v>
      </c>
    </row>
    <row r="1654" spans="1:21" x14ac:dyDescent="0.25">
      <c r="A1654" s="3" t="s">
        <v>52</v>
      </c>
      <c r="B1654" s="3" t="s">
        <v>112</v>
      </c>
      <c r="C1654" s="3" t="s">
        <v>19</v>
      </c>
      <c r="D1654" s="3">
        <v>4</v>
      </c>
      <c r="E1654" s="3">
        <v>1</v>
      </c>
      <c r="M1654" s="3">
        <v>1</v>
      </c>
      <c r="N1654" s="3">
        <v>66</v>
      </c>
      <c r="O1654" s="3" t="s">
        <v>8</v>
      </c>
      <c r="P1654" s="3">
        <v>66</v>
      </c>
      <c r="Q1654" s="3" t="s">
        <v>8</v>
      </c>
      <c r="R1654" s="3">
        <v>29</v>
      </c>
      <c r="S1654" s="9">
        <v>8.84</v>
      </c>
      <c r="T1654" s="11">
        <v>5.2</v>
      </c>
      <c r="U1654" s="13">
        <v>0</v>
      </c>
    </row>
    <row r="1655" spans="1:21" x14ac:dyDescent="0.25">
      <c r="A1655" s="3" t="s">
        <v>52</v>
      </c>
      <c r="B1655" s="3" t="s">
        <v>112</v>
      </c>
      <c r="C1655" s="3" t="s">
        <v>19</v>
      </c>
      <c r="D1655" s="3">
        <v>4</v>
      </c>
      <c r="E1655" s="3">
        <v>1</v>
      </c>
      <c r="M1655" s="3">
        <v>1</v>
      </c>
      <c r="N1655" s="3">
        <v>66</v>
      </c>
      <c r="O1655" s="3" t="s">
        <v>8</v>
      </c>
      <c r="P1655" s="3">
        <v>66</v>
      </c>
      <c r="Q1655" s="3" t="s">
        <v>8</v>
      </c>
      <c r="R1655" s="3">
        <v>29</v>
      </c>
      <c r="S1655" s="9">
        <v>15.22</v>
      </c>
      <c r="T1655" s="11">
        <v>11.18</v>
      </c>
      <c r="U1655" s="13">
        <v>0</v>
      </c>
    </row>
    <row r="1656" spans="1:21" x14ac:dyDescent="0.25">
      <c r="A1656" s="3" t="s">
        <v>52</v>
      </c>
      <c r="B1656" s="3" t="s">
        <v>112</v>
      </c>
      <c r="C1656" s="3" t="s">
        <v>19</v>
      </c>
      <c r="D1656" s="3">
        <v>4</v>
      </c>
      <c r="E1656" s="3">
        <v>0</v>
      </c>
      <c r="M1656" s="3">
        <v>1</v>
      </c>
      <c r="N1656" s="3">
        <v>66</v>
      </c>
      <c r="O1656" s="3" t="s">
        <v>8</v>
      </c>
      <c r="P1656" s="3">
        <v>66</v>
      </c>
      <c r="Q1656" s="3" t="s">
        <v>8</v>
      </c>
      <c r="R1656" s="3">
        <v>29</v>
      </c>
      <c r="S1656" s="9">
        <v>4.62</v>
      </c>
      <c r="T1656" s="11">
        <v>0</v>
      </c>
      <c r="U1656" s="13">
        <v>0</v>
      </c>
    </row>
    <row r="1657" spans="1:21" x14ac:dyDescent="0.25">
      <c r="A1657" s="3" t="s">
        <v>52</v>
      </c>
      <c r="B1657" s="3" t="s">
        <v>112</v>
      </c>
      <c r="C1657" s="3" t="s">
        <v>19</v>
      </c>
      <c r="D1657" s="3">
        <v>4</v>
      </c>
      <c r="E1657" s="3">
        <v>1</v>
      </c>
      <c r="M1657" s="3">
        <v>1</v>
      </c>
      <c r="N1657" s="3">
        <v>66</v>
      </c>
      <c r="O1657" s="3" t="s">
        <v>53</v>
      </c>
      <c r="P1657" s="3">
        <v>66</v>
      </c>
      <c r="Q1657" s="3" t="s">
        <v>8</v>
      </c>
      <c r="R1657" s="3">
        <v>29</v>
      </c>
      <c r="S1657" s="9">
        <v>6.17</v>
      </c>
      <c r="T1657" s="11">
        <v>5.2</v>
      </c>
      <c r="U1657" s="13">
        <v>0</v>
      </c>
    </row>
    <row r="1658" spans="1:21" x14ac:dyDescent="0.25">
      <c r="A1658" s="3" t="s">
        <v>52</v>
      </c>
      <c r="B1658" s="3" t="s">
        <v>112</v>
      </c>
      <c r="C1658" s="3" t="s">
        <v>16</v>
      </c>
      <c r="D1658" s="3">
        <v>3</v>
      </c>
      <c r="E1658" s="3">
        <v>1</v>
      </c>
      <c r="M1658" s="3">
        <v>1</v>
      </c>
      <c r="N1658" s="3">
        <v>66</v>
      </c>
      <c r="O1658" s="3" t="s">
        <v>53</v>
      </c>
      <c r="P1658" s="3">
        <v>66</v>
      </c>
      <c r="Q1658" s="3" t="s">
        <v>8</v>
      </c>
      <c r="R1658" s="3">
        <v>29</v>
      </c>
      <c r="S1658" s="9">
        <v>13.22</v>
      </c>
      <c r="T1658" s="11">
        <v>5.2</v>
      </c>
      <c r="U1658" s="13">
        <v>6</v>
      </c>
    </row>
    <row r="1659" spans="1:21" x14ac:dyDescent="0.25">
      <c r="A1659" s="3" t="s">
        <v>52</v>
      </c>
      <c r="B1659" s="3" t="s">
        <v>112</v>
      </c>
      <c r="C1659" s="3" t="s">
        <v>18</v>
      </c>
      <c r="D1659" s="3">
        <v>2</v>
      </c>
      <c r="E1659" s="3">
        <v>0</v>
      </c>
      <c r="M1659" s="3">
        <v>1</v>
      </c>
      <c r="N1659" s="3">
        <v>66</v>
      </c>
      <c r="O1659" s="3" t="s">
        <v>8</v>
      </c>
      <c r="P1659" s="3">
        <v>66</v>
      </c>
      <c r="Q1659" s="3" t="s">
        <v>8</v>
      </c>
      <c r="R1659" s="3">
        <v>29</v>
      </c>
      <c r="S1659" s="9">
        <v>6.35</v>
      </c>
      <c r="T1659" s="11">
        <v>2.83</v>
      </c>
      <c r="U1659" s="13">
        <v>4</v>
      </c>
    </row>
    <row r="1660" spans="1:21" x14ac:dyDescent="0.25">
      <c r="A1660" s="3" t="s">
        <v>52</v>
      </c>
      <c r="B1660" s="3" t="s">
        <v>112</v>
      </c>
      <c r="C1660" s="3" t="s">
        <v>16</v>
      </c>
      <c r="D1660" s="3">
        <v>3</v>
      </c>
      <c r="E1660" s="3">
        <v>0</v>
      </c>
      <c r="M1660" s="3">
        <v>1</v>
      </c>
      <c r="N1660" s="3">
        <v>66</v>
      </c>
      <c r="O1660" s="3" t="s">
        <v>8</v>
      </c>
      <c r="P1660" s="3">
        <v>66</v>
      </c>
      <c r="Q1660" s="3" t="s">
        <v>8</v>
      </c>
      <c r="R1660" s="3">
        <v>29</v>
      </c>
      <c r="S1660" s="9">
        <v>6.49</v>
      </c>
      <c r="T1660" s="11">
        <v>5.2</v>
      </c>
      <c r="U1660" s="13">
        <v>0</v>
      </c>
    </row>
    <row r="1661" spans="1:21" x14ac:dyDescent="0.25">
      <c r="A1661" s="3" t="s">
        <v>52</v>
      </c>
      <c r="B1661" s="3" t="s">
        <v>112</v>
      </c>
      <c r="C1661" s="3" t="s">
        <v>16</v>
      </c>
      <c r="D1661" s="3">
        <v>3</v>
      </c>
      <c r="E1661" s="3">
        <v>0</v>
      </c>
      <c r="M1661" s="3">
        <v>1</v>
      </c>
      <c r="N1661" s="3">
        <v>66</v>
      </c>
      <c r="O1661" s="3" t="s">
        <v>8</v>
      </c>
      <c r="P1661" s="3">
        <v>66</v>
      </c>
      <c r="Q1661" s="3" t="s">
        <v>8</v>
      </c>
      <c r="R1661" s="3">
        <v>29</v>
      </c>
      <c r="S1661" s="9">
        <v>13.7</v>
      </c>
      <c r="T1661" s="11">
        <v>8</v>
      </c>
      <c r="U1661" s="13">
        <v>6</v>
      </c>
    </row>
    <row r="1662" spans="1:21" x14ac:dyDescent="0.25">
      <c r="A1662" s="3" t="s">
        <v>52</v>
      </c>
      <c r="B1662" s="3" t="s">
        <v>112</v>
      </c>
      <c r="C1662" s="3" t="s">
        <v>16</v>
      </c>
      <c r="D1662" s="3">
        <v>3</v>
      </c>
      <c r="E1662" s="3">
        <v>0</v>
      </c>
      <c r="M1662" s="3">
        <v>1</v>
      </c>
      <c r="N1662" s="3">
        <v>66</v>
      </c>
      <c r="O1662" s="3" t="s">
        <v>8</v>
      </c>
      <c r="P1662" s="3">
        <v>66</v>
      </c>
      <c r="Q1662" s="3" t="s">
        <v>8</v>
      </c>
      <c r="R1662" s="3">
        <v>29</v>
      </c>
      <c r="S1662" s="9">
        <v>6.58</v>
      </c>
      <c r="T1662" s="11">
        <v>11.18</v>
      </c>
      <c r="U1662" s="13">
        <v>0</v>
      </c>
    </row>
    <row r="1663" spans="1:21" x14ac:dyDescent="0.25">
      <c r="A1663" s="3" t="s">
        <v>52</v>
      </c>
      <c r="B1663" s="3" t="s">
        <v>112</v>
      </c>
      <c r="C1663" s="3" t="s">
        <v>19</v>
      </c>
      <c r="D1663" s="3">
        <v>4</v>
      </c>
      <c r="E1663" s="3">
        <v>1</v>
      </c>
      <c r="M1663" s="3">
        <v>1</v>
      </c>
      <c r="N1663" s="3">
        <v>66</v>
      </c>
      <c r="O1663" s="3" t="s">
        <v>8</v>
      </c>
      <c r="P1663" s="3">
        <v>66</v>
      </c>
      <c r="Q1663" s="3" t="s">
        <v>8</v>
      </c>
      <c r="R1663" s="3">
        <v>29</v>
      </c>
      <c r="S1663" s="9">
        <v>8.81</v>
      </c>
      <c r="T1663" s="11">
        <v>8</v>
      </c>
      <c r="U1663" s="13">
        <v>0</v>
      </c>
    </row>
    <row r="1664" spans="1:21" x14ac:dyDescent="0.25">
      <c r="A1664" s="3" t="s">
        <v>52</v>
      </c>
      <c r="B1664" s="3" t="s">
        <v>112</v>
      </c>
      <c r="C1664" s="3" t="s">
        <v>19</v>
      </c>
      <c r="D1664" s="3">
        <v>4</v>
      </c>
      <c r="E1664" s="3">
        <v>1</v>
      </c>
      <c r="M1664" s="3">
        <v>1</v>
      </c>
      <c r="N1664" s="3">
        <v>66</v>
      </c>
      <c r="O1664" s="3" t="s">
        <v>8</v>
      </c>
      <c r="P1664" s="3">
        <v>66</v>
      </c>
      <c r="Q1664" s="3" t="s">
        <v>8</v>
      </c>
      <c r="R1664" s="3">
        <v>29</v>
      </c>
      <c r="S1664" s="9">
        <v>11.79</v>
      </c>
      <c r="T1664" s="11">
        <v>5.2</v>
      </c>
      <c r="U1664" s="13">
        <v>5.5</v>
      </c>
    </row>
    <row r="1665" spans="1:21" x14ac:dyDescent="0.25">
      <c r="A1665" s="3" t="s">
        <v>52</v>
      </c>
      <c r="B1665" s="3" t="s">
        <v>112</v>
      </c>
      <c r="C1665" s="3" t="s">
        <v>19</v>
      </c>
      <c r="D1665" s="3">
        <v>4</v>
      </c>
      <c r="E1665" s="3">
        <v>1</v>
      </c>
      <c r="M1665" s="3">
        <v>1</v>
      </c>
      <c r="N1665" s="3">
        <v>66</v>
      </c>
      <c r="O1665" s="3" t="s">
        <v>53</v>
      </c>
      <c r="P1665" s="3">
        <v>66</v>
      </c>
      <c r="Q1665" s="3" t="s">
        <v>8</v>
      </c>
      <c r="R1665" s="3">
        <v>29</v>
      </c>
      <c r="S1665" s="9">
        <v>4.1099999999999994</v>
      </c>
      <c r="T1665" s="11">
        <v>2.83</v>
      </c>
      <c r="U1665" s="13">
        <v>0</v>
      </c>
    </row>
    <row r="1666" spans="1:21" x14ac:dyDescent="0.25">
      <c r="A1666" s="3" t="s">
        <v>52</v>
      </c>
      <c r="B1666" s="3" t="s">
        <v>112</v>
      </c>
      <c r="C1666" s="3" t="s">
        <v>16</v>
      </c>
      <c r="D1666" s="3">
        <v>3</v>
      </c>
      <c r="E1666" s="3">
        <v>1</v>
      </c>
      <c r="M1666" s="3">
        <v>1</v>
      </c>
      <c r="N1666" s="3">
        <v>66</v>
      </c>
      <c r="O1666" s="3" t="s">
        <v>8</v>
      </c>
      <c r="P1666" s="3">
        <v>66</v>
      </c>
      <c r="Q1666" s="3" t="s">
        <v>8</v>
      </c>
      <c r="R1666" s="3">
        <v>29</v>
      </c>
      <c r="S1666" s="9">
        <v>8.9600000000000009</v>
      </c>
      <c r="T1666" s="11">
        <v>2.83</v>
      </c>
      <c r="U1666" s="13">
        <v>4.2</v>
      </c>
    </row>
    <row r="1667" spans="1:21" x14ac:dyDescent="0.25">
      <c r="A1667" s="3" t="s">
        <v>52</v>
      </c>
      <c r="B1667" s="3" t="s">
        <v>112</v>
      </c>
      <c r="C1667" s="3" t="s">
        <v>16</v>
      </c>
      <c r="D1667" s="3">
        <v>3</v>
      </c>
      <c r="E1667" s="3">
        <v>0</v>
      </c>
      <c r="M1667" s="3">
        <v>1</v>
      </c>
      <c r="N1667" s="3">
        <v>66</v>
      </c>
      <c r="O1667" s="3" t="s">
        <v>8</v>
      </c>
      <c r="P1667" s="3">
        <v>66</v>
      </c>
      <c r="Q1667" s="3" t="s">
        <v>8</v>
      </c>
      <c r="R1667" s="3">
        <v>29</v>
      </c>
      <c r="S1667" s="9">
        <v>7.92</v>
      </c>
      <c r="T1667" s="11">
        <v>2.83</v>
      </c>
      <c r="U1667" s="13">
        <v>0</v>
      </c>
    </row>
    <row r="1668" spans="1:21" x14ac:dyDescent="0.25">
      <c r="A1668" s="3" t="s">
        <v>52</v>
      </c>
      <c r="B1668" s="3" t="s">
        <v>112</v>
      </c>
      <c r="C1668" s="3" t="s">
        <v>16</v>
      </c>
      <c r="D1668" s="3">
        <v>3</v>
      </c>
      <c r="E1668" s="3">
        <v>1</v>
      </c>
      <c r="M1668" s="3">
        <v>1</v>
      </c>
      <c r="N1668" s="3">
        <v>66</v>
      </c>
      <c r="O1668" s="3" t="s">
        <v>8</v>
      </c>
      <c r="P1668" s="3">
        <v>66</v>
      </c>
      <c r="Q1668" s="3" t="s">
        <v>8</v>
      </c>
      <c r="R1668" s="3">
        <v>29</v>
      </c>
      <c r="S1668" s="9">
        <v>4.8499999999999996</v>
      </c>
      <c r="T1668" s="11">
        <v>8</v>
      </c>
      <c r="U1668" s="13">
        <v>0</v>
      </c>
    </row>
    <row r="1669" spans="1:21" x14ac:dyDescent="0.25">
      <c r="A1669" s="3" t="s">
        <v>52</v>
      </c>
      <c r="B1669" s="3" t="s">
        <v>112</v>
      </c>
      <c r="C1669" s="3" t="s">
        <v>16</v>
      </c>
      <c r="D1669" s="3">
        <v>3</v>
      </c>
      <c r="E1669" s="3">
        <v>0</v>
      </c>
      <c r="M1669" s="3">
        <v>1</v>
      </c>
      <c r="N1669" s="3">
        <v>66</v>
      </c>
      <c r="O1669" s="3" t="s">
        <v>8</v>
      </c>
      <c r="P1669" s="3">
        <v>66</v>
      </c>
      <c r="Q1669" s="3" t="s">
        <v>8</v>
      </c>
      <c r="R1669" s="3">
        <v>29</v>
      </c>
      <c r="S1669" s="9">
        <v>5.32</v>
      </c>
      <c r="T1669" s="11">
        <v>2.83</v>
      </c>
      <c r="U1669" s="13">
        <v>0</v>
      </c>
    </row>
    <row r="1670" spans="1:21" x14ac:dyDescent="0.25">
      <c r="A1670" s="3" t="s">
        <v>52</v>
      </c>
      <c r="B1670" s="3" t="s">
        <v>112</v>
      </c>
      <c r="C1670" s="3" t="s">
        <v>16</v>
      </c>
      <c r="D1670" s="3">
        <v>3</v>
      </c>
      <c r="E1670" s="3">
        <v>0</v>
      </c>
      <c r="M1670" s="3">
        <v>1</v>
      </c>
      <c r="N1670" s="3">
        <v>66</v>
      </c>
      <c r="O1670" s="3" t="s">
        <v>8</v>
      </c>
      <c r="P1670" s="3">
        <v>66</v>
      </c>
      <c r="Q1670" s="3" t="s">
        <v>8</v>
      </c>
      <c r="R1670" s="3">
        <v>29</v>
      </c>
      <c r="S1670" s="9">
        <v>4.2699999999999996</v>
      </c>
      <c r="T1670" s="11">
        <v>0</v>
      </c>
      <c r="U1670" s="13">
        <v>0</v>
      </c>
    </row>
    <row r="1671" spans="1:21" x14ac:dyDescent="0.25">
      <c r="A1671" s="3" t="s">
        <v>52</v>
      </c>
      <c r="B1671" s="3" t="s">
        <v>112</v>
      </c>
      <c r="C1671" s="3" t="s">
        <v>18</v>
      </c>
      <c r="D1671" s="3">
        <v>2</v>
      </c>
      <c r="E1671" s="3">
        <v>0</v>
      </c>
      <c r="M1671" s="3">
        <v>1</v>
      </c>
      <c r="N1671" s="3">
        <v>66</v>
      </c>
      <c r="O1671" s="3" t="s">
        <v>8</v>
      </c>
      <c r="P1671" s="3">
        <v>66</v>
      </c>
      <c r="Q1671" s="3" t="s">
        <v>8</v>
      </c>
      <c r="R1671" s="3">
        <v>29</v>
      </c>
      <c r="S1671" s="9">
        <v>5.84</v>
      </c>
      <c r="T1671" s="11">
        <v>1</v>
      </c>
      <c r="U1671" s="13">
        <v>0</v>
      </c>
    </row>
    <row r="1672" spans="1:21" x14ac:dyDescent="0.25">
      <c r="A1672" s="3" t="s">
        <v>52</v>
      </c>
      <c r="B1672" s="3" t="s">
        <v>112</v>
      </c>
      <c r="C1672" s="3" t="s">
        <v>18</v>
      </c>
      <c r="D1672" s="3">
        <v>2</v>
      </c>
      <c r="E1672" s="3">
        <v>0</v>
      </c>
      <c r="M1672" s="3">
        <v>1</v>
      </c>
      <c r="N1672" s="3">
        <v>66</v>
      </c>
      <c r="O1672" s="3" t="s">
        <v>8</v>
      </c>
      <c r="P1672" s="3">
        <v>66</v>
      </c>
      <c r="Q1672" s="3" t="s">
        <v>8</v>
      </c>
      <c r="R1672" s="3">
        <v>29</v>
      </c>
      <c r="S1672" s="9">
        <v>3.86</v>
      </c>
      <c r="T1672" s="11">
        <v>1</v>
      </c>
      <c r="U1672" s="13">
        <v>0</v>
      </c>
    </row>
    <row r="1673" spans="1:21" x14ac:dyDescent="0.25">
      <c r="A1673" s="3" t="s">
        <v>52</v>
      </c>
      <c r="B1673" s="3" t="s">
        <v>112</v>
      </c>
      <c r="C1673" s="3" t="s">
        <v>18</v>
      </c>
      <c r="D1673" s="3">
        <v>2</v>
      </c>
      <c r="E1673" s="3">
        <v>0</v>
      </c>
      <c r="M1673" s="3">
        <v>1</v>
      </c>
      <c r="N1673" s="3">
        <v>66</v>
      </c>
      <c r="O1673" s="3" t="s">
        <v>8</v>
      </c>
      <c r="P1673" s="3">
        <v>66</v>
      </c>
      <c r="Q1673" s="3" t="s">
        <v>8</v>
      </c>
      <c r="R1673" s="3">
        <v>29</v>
      </c>
      <c r="S1673" s="9">
        <v>3.03</v>
      </c>
      <c r="T1673" s="11">
        <v>0</v>
      </c>
      <c r="U1673" s="13">
        <v>0</v>
      </c>
    </row>
    <row r="1674" spans="1:21" x14ac:dyDescent="0.25">
      <c r="A1674" s="3" t="s">
        <v>52</v>
      </c>
      <c r="B1674" s="3" t="s">
        <v>112</v>
      </c>
      <c r="C1674" s="3" t="s">
        <v>18</v>
      </c>
      <c r="D1674" s="3">
        <v>2</v>
      </c>
      <c r="E1674" s="3">
        <v>0</v>
      </c>
      <c r="M1674" s="3">
        <v>1</v>
      </c>
      <c r="N1674" s="3">
        <v>66</v>
      </c>
      <c r="O1674" s="3" t="s">
        <v>8</v>
      </c>
      <c r="P1674" s="3">
        <v>66</v>
      </c>
      <c r="Q1674" s="3" t="s">
        <v>8</v>
      </c>
      <c r="R1674" s="3">
        <v>29</v>
      </c>
      <c r="S1674" s="9">
        <v>4.3199999999999994</v>
      </c>
      <c r="T1674" s="11">
        <v>0</v>
      </c>
      <c r="U1674" s="13">
        <v>0</v>
      </c>
    </row>
    <row r="1675" spans="1:21" x14ac:dyDescent="0.25">
      <c r="A1675" s="3" t="s">
        <v>52</v>
      </c>
      <c r="B1675" s="3" t="s">
        <v>112</v>
      </c>
      <c r="C1675" s="3" t="s">
        <v>18</v>
      </c>
      <c r="D1675" s="3">
        <v>2</v>
      </c>
      <c r="E1675" s="3">
        <v>0</v>
      </c>
      <c r="M1675" s="3">
        <v>1</v>
      </c>
      <c r="N1675" s="3">
        <v>66</v>
      </c>
      <c r="O1675" s="3" t="s">
        <v>8</v>
      </c>
      <c r="P1675" s="3">
        <v>66</v>
      </c>
      <c r="Q1675" s="3" t="s">
        <v>8</v>
      </c>
      <c r="R1675" s="3">
        <v>29</v>
      </c>
      <c r="S1675" s="9">
        <v>7.38</v>
      </c>
      <c r="T1675" s="11">
        <v>1</v>
      </c>
      <c r="U1675" s="13">
        <v>0</v>
      </c>
    </row>
    <row r="1676" spans="1:21" x14ac:dyDescent="0.25">
      <c r="A1676" s="3" t="s">
        <v>52</v>
      </c>
      <c r="B1676" s="3" t="s">
        <v>112</v>
      </c>
      <c r="C1676" s="3" t="s">
        <v>24</v>
      </c>
      <c r="D1676" s="3">
        <v>1</v>
      </c>
      <c r="E1676" s="3">
        <v>0</v>
      </c>
      <c r="M1676" s="3">
        <v>1</v>
      </c>
      <c r="N1676" s="3">
        <v>66</v>
      </c>
      <c r="O1676" s="3" t="s">
        <v>8</v>
      </c>
      <c r="P1676" s="3">
        <v>66</v>
      </c>
      <c r="Q1676" s="3" t="s">
        <v>8</v>
      </c>
      <c r="R1676" s="3">
        <v>29</v>
      </c>
      <c r="S1676" s="9">
        <v>4.59</v>
      </c>
      <c r="T1676" s="11">
        <v>0</v>
      </c>
      <c r="U1676" s="13">
        <v>0</v>
      </c>
    </row>
    <row r="1677" spans="1:21" x14ac:dyDescent="0.25">
      <c r="A1677" s="3" t="s">
        <v>52</v>
      </c>
      <c r="B1677" s="3" t="s">
        <v>112</v>
      </c>
      <c r="C1677" s="3" t="s">
        <v>19</v>
      </c>
      <c r="D1677" s="3">
        <v>4</v>
      </c>
      <c r="E1677" s="3">
        <v>1</v>
      </c>
      <c r="L1677" s="3">
        <v>1</v>
      </c>
      <c r="N1677" s="3">
        <v>65</v>
      </c>
      <c r="O1677" s="3" t="s">
        <v>7</v>
      </c>
      <c r="P1677" s="3">
        <v>65</v>
      </c>
      <c r="Q1677" s="3" t="s">
        <v>7</v>
      </c>
      <c r="R1677" s="3">
        <v>28</v>
      </c>
      <c r="S1677" s="9">
        <v>8.6999999999999993</v>
      </c>
      <c r="T1677" s="11">
        <v>2.83</v>
      </c>
      <c r="U1677" s="13">
        <v>2</v>
      </c>
    </row>
    <row r="1678" spans="1:21" x14ac:dyDescent="0.25">
      <c r="A1678" s="3" t="s">
        <v>52</v>
      </c>
      <c r="B1678" s="3" t="s">
        <v>112</v>
      </c>
      <c r="C1678" s="3" t="s">
        <v>19</v>
      </c>
      <c r="D1678" s="3">
        <v>4</v>
      </c>
      <c r="E1678" s="3">
        <v>1</v>
      </c>
      <c r="L1678" s="3">
        <v>1</v>
      </c>
      <c r="N1678" s="3">
        <v>65</v>
      </c>
      <c r="O1678" s="3" t="s">
        <v>7</v>
      </c>
      <c r="P1678" s="3">
        <v>65</v>
      </c>
      <c r="Q1678" s="3" t="s">
        <v>7</v>
      </c>
      <c r="R1678" s="3">
        <v>28</v>
      </c>
      <c r="S1678" s="9">
        <v>5.55</v>
      </c>
      <c r="T1678" s="11">
        <v>8</v>
      </c>
      <c r="U1678" s="13">
        <v>11.5</v>
      </c>
    </row>
    <row r="1679" spans="1:21" x14ac:dyDescent="0.25">
      <c r="A1679" s="3" t="s">
        <v>52</v>
      </c>
      <c r="B1679" s="3" t="s">
        <v>112</v>
      </c>
      <c r="C1679" s="3" t="s">
        <v>19</v>
      </c>
      <c r="D1679" s="3">
        <v>4</v>
      </c>
      <c r="E1679" s="3">
        <v>1</v>
      </c>
      <c r="L1679" s="3">
        <v>1</v>
      </c>
      <c r="N1679" s="3">
        <v>65</v>
      </c>
      <c r="O1679" s="3" t="s">
        <v>7</v>
      </c>
      <c r="P1679" s="3">
        <v>65</v>
      </c>
      <c r="Q1679" s="3" t="s">
        <v>7</v>
      </c>
      <c r="R1679" s="3">
        <v>28</v>
      </c>
      <c r="S1679" s="9">
        <v>6.3999999999999995</v>
      </c>
      <c r="T1679" s="11">
        <v>14.7</v>
      </c>
      <c r="U1679" s="13">
        <v>2</v>
      </c>
    </row>
    <row r="1680" spans="1:21" x14ac:dyDescent="0.25">
      <c r="A1680" s="3" t="s">
        <v>52</v>
      </c>
      <c r="B1680" s="3" t="s">
        <v>112</v>
      </c>
      <c r="C1680" s="3" t="s">
        <v>16</v>
      </c>
      <c r="D1680" s="3">
        <v>3</v>
      </c>
      <c r="E1680" s="3">
        <v>1</v>
      </c>
      <c r="L1680" s="3">
        <v>1</v>
      </c>
      <c r="N1680" s="3">
        <v>65</v>
      </c>
      <c r="O1680" s="3" t="s">
        <v>7</v>
      </c>
      <c r="P1680" s="3">
        <v>65</v>
      </c>
      <c r="Q1680" s="3" t="s">
        <v>7</v>
      </c>
      <c r="R1680" s="3">
        <v>28</v>
      </c>
      <c r="S1680" s="9">
        <v>7.29</v>
      </c>
      <c r="T1680" s="11">
        <v>0</v>
      </c>
      <c r="U1680" s="13">
        <v>0</v>
      </c>
    </row>
    <row r="1681" spans="1:21" x14ac:dyDescent="0.25">
      <c r="A1681" s="3" t="s">
        <v>52</v>
      </c>
      <c r="B1681" s="3" t="s">
        <v>112</v>
      </c>
      <c r="C1681" s="3" t="s">
        <v>16</v>
      </c>
      <c r="D1681" s="3">
        <v>3</v>
      </c>
      <c r="E1681" s="3">
        <v>0</v>
      </c>
      <c r="L1681" s="3">
        <v>1</v>
      </c>
      <c r="N1681" s="3">
        <v>65</v>
      </c>
      <c r="O1681" s="3" t="s">
        <v>7</v>
      </c>
      <c r="P1681" s="3">
        <v>65</v>
      </c>
      <c r="Q1681" s="3" t="s">
        <v>7</v>
      </c>
      <c r="R1681" s="3">
        <v>28</v>
      </c>
      <c r="S1681" s="9">
        <v>8.5299999999999994</v>
      </c>
      <c r="T1681" s="11">
        <v>31.62</v>
      </c>
      <c r="U1681" s="13">
        <v>7.2999999999999989</v>
      </c>
    </row>
    <row r="1682" spans="1:21" x14ac:dyDescent="0.25">
      <c r="A1682" s="3" t="s">
        <v>52</v>
      </c>
      <c r="B1682" s="3" t="s">
        <v>112</v>
      </c>
      <c r="C1682" s="3" t="s">
        <v>18</v>
      </c>
      <c r="D1682" s="3">
        <v>2</v>
      </c>
      <c r="E1682" s="3">
        <v>0</v>
      </c>
      <c r="L1682" s="3">
        <v>1</v>
      </c>
      <c r="N1682" s="3">
        <v>65</v>
      </c>
      <c r="O1682" s="3" t="s">
        <v>7</v>
      </c>
      <c r="P1682" s="3">
        <v>65</v>
      </c>
      <c r="Q1682" s="3" t="s">
        <v>7</v>
      </c>
      <c r="R1682" s="3">
        <v>28</v>
      </c>
      <c r="S1682" s="9">
        <v>4.5999999999999996</v>
      </c>
      <c r="T1682" s="11">
        <v>0</v>
      </c>
      <c r="U1682" s="13">
        <v>0</v>
      </c>
    </row>
    <row r="1683" spans="1:21" x14ac:dyDescent="0.25">
      <c r="A1683" s="3" t="s">
        <v>52</v>
      </c>
      <c r="B1683" s="3" t="s">
        <v>112</v>
      </c>
      <c r="C1683" s="3" t="s">
        <v>18</v>
      </c>
      <c r="D1683" s="3">
        <v>2</v>
      </c>
      <c r="E1683" s="3">
        <v>0</v>
      </c>
      <c r="L1683" s="3">
        <v>1</v>
      </c>
      <c r="N1683" s="3">
        <v>65</v>
      </c>
      <c r="O1683" s="3" t="s">
        <v>7</v>
      </c>
      <c r="P1683" s="3">
        <v>65</v>
      </c>
      <c r="Q1683" s="3" t="s">
        <v>7</v>
      </c>
      <c r="R1683" s="3">
        <v>28</v>
      </c>
      <c r="S1683" s="9">
        <v>3.4499999999999997</v>
      </c>
      <c r="T1683" s="11">
        <v>1</v>
      </c>
      <c r="U1683" s="13">
        <v>0</v>
      </c>
    </row>
    <row r="1684" spans="1:21" x14ac:dyDescent="0.25">
      <c r="A1684" s="3" t="s">
        <v>52</v>
      </c>
      <c r="B1684" s="3" t="s">
        <v>112</v>
      </c>
      <c r="C1684" s="3" t="s">
        <v>18</v>
      </c>
      <c r="D1684" s="3">
        <v>2</v>
      </c>
      <c r="E1684" s="3">
        <v>0</v>
      </c>
      <c r="L1684" s="3">
        <v>1</v>
      </c>
      <c r="N1684" s="3">
        <v>65</v>
      </c>
      <c r="O1684" s="3" t="s">
        <v>7</v>
      </c>
      <c r="P1684" s="3">
        <v>65</v>
      </c>
      <c r="Q1684" s="3" t="s">
        <v>7</v>
      </c>
      <c r="R1684" s="3">
        <v>28</v>
      </c>
      <c r="S1684" s="9">
        <v>7.1</v>
      </c>
      <c r="T1684" s="11">
        <v>2.83</v>
      </c>
      <c r="U1684" s="13">
        <v>6</v>
      </c>
    </row>
    <row r="1685" spans="1:21" x14ac:dyDescent="0.25">
      <c r="A1685" s="3" t="s">
        <v>52</v>
      </c>
      <c r="B1685" s="3" t="s">
        <v>112</v>
      </c>
      <c r="C1685" s="3" t="s">
        <v>19</v>
      </c>
      <c r="D1685" s="3">
        <v>4</v>
      </c>
      <c r="E1685" s="3">
        <v>1</v>
      </c>
      <c r="L1685" s="3">
        <v>1</v>
      </c>
      <c r="N1685" s="3">
        <v>65</v>
      </c>
      <c r="O1685" s="3" t="s">
        <v>7</v>
      </c>
      <c r="P1685" s="3">
        <v>65</v>
      </c>
      <c r="Q1685" s="3" t="s">
        <v>7</v>
      </c>
      <c r="R1685" s="3">
        <v>28</v>
      </c>
      <c r="S1685" s="9">
        <v>5.55</v>
      </c>
      <c r="T1685" s="11">
        <v>18.52</v>
      </c>
      <c r="U1685" s="13">
        <v>6</v>
      </c>
    </row>
    <row r="1686" spans="1:21" x14ac:dyDescent="0.25">
      <c r="A1686" s="3" t="s">
        <v>52</v>
      </c>
      <c r="B1686" s="3" t="s">
        <v>112</v>
      </c>
      <c r="C1686" s="3" t="s">
        <v>19</v>
      </c>
      <c r="D1686" s="3">
        <v>4</v>
      </c>
      <c r="E1686" s="3">
        <v>1</v>
      </c>
      <c r="L1686" s="3">
        <v>1</v>
      </c>
      <c r="N1686" s="3">
        <v>65</v>
      </c>
      <c r="O1686" s="3" t="s">
        <v>7</v>
      </c>
      <c r="P1686" s="3">
        <v>65</v>
      </c>
      <c r="Q1686" s="3" t="s">
        <v>7</v>
      </c>
      <c r="R1686" s="3">
        <v>28</v>
      </c>
      <c r="S1686" s="9">
        <v>6.59</v>
      </c>
      <c r="T1686" s="11">
        <v>1</v>
      </c>
      <c r="U1686" s="13">
        <v>5</v>
      </c>
    </row>
    <row r="1687" spans="1:21" x14ac:dyDescent="0.25">
      <c r="A1687" s="3" t="s">
        <v>52</v>
      </c>
      <c r="B1687" s="3" t="s">
        <v>112</v>
      </c>
      <c r="C1687" s="3" t="s">
        <v>16</v>
      </c>
      <c r="D1687" s="3">
        <v>3</v>
      </c>
      <c r="E1687" s="3">
        <v>0</v>
      </c>
      <c r="L1687" s="3">
        <v>1</v>
      </c>
      <c r="N1687" s="3">
        <v>65</v>
      </c>
      <c r="O1687" s="3" t="s">
        <v>7</v>
      </c>
      <c r="P1687" s="3">
        <v>65</v>
      </c>
      <c r="Q1687" s="3" t="s">
        <v>7</v>
      </c>
      <c r="R1687" s="3">
        <v>28</v>
      </c>
      <c r="S1687" s="9">
        <v>3.73</v>
      </c>
      <c r="T1687" s="11">
        <v>1</v>
      </c>
      <c r="U1687" s="13">
        <v>4</v>
      </c>
    </row>
    <row r="1688" spans="1:21" x14ac:dyDescent="0.25">
      <c r="A1688" s="3" t="s">
        <v>52</v>
      </c>
      <c r="B1688" s="3" t="s">
        <v>112</v>
      </c>
      <c r="C1688" s="3" t="s">
        <v>16</v>
      </c>
      <c r="D1688" s="3">
        <v>3</v>
      </c>
      <c r="E1688" s="3">
        <v>0</v>
      </c>
      <c r="M1688" s="3">
        <v>1</v>
      </c>
      <c r="N1688" s="3">
        <v>66</v>
      </c>
      <c r="O1688" s="3" t="s">
        <v>8</v>
      </c>
      <c r="P1688" s="3">
        <v>66</v>
      </c>
      <c r="Q1688" s="3" t="s">
        <v>8</v>
      </c>
      <c r="R1688" s="3">
        <v>29</v>
      </c>
      <c r="S1688" s="9">
        <v>3.9699999999999998</v>
      </c>
      <c r="T1688" s="11">
        <v>0</v>
      </c>
      <c r="U1688" s="13">
        <v>0</v>
      </c>
    </row>
    <row r="1689" spans="1:21" x14ac:dyDescent="0.25">
      <c r="A1689" s="3" t="s">
        <v>52</v>
      </c>
      <c r="B1689" s="3" t="s">
        <v>112</v>
      </c>
      <c r="C1689" s="3" t="s">
        <v>18</v>
      </c>
      <c r="D1689" s="3">
        <v>2</v>
      </c>
      <c r="E1689" s="3">
        <v>0</v>
      </c>
      <c r="L1689" s="3">
        <v>1</v>
      </c>
      <c r="N1689" s="3">
        <v>65</v>
      </c>
      <c r="O1689" s="3" t="s">
        <v>7</v>
      </c>
      <c r="P1689" s="3">
        <v>65</v>
      </c>
      <c r="Q1689" s="3" t="s">
        <v>7</v>
      </c>
      <c r="R1689" s="3">
        <v>28</v>
      </c>
      <c r="S1689" s="9">
        <v>4.4399999999999995</v>
      </c>
      <c r="T1689" s="11">
        <v>1</v>
      </c>
      <c r="U1689" s="13">
        <v>2</v>
      </c>
    </row>
    <row r="1690" spans="1:21" x14ac:dyDescent="0.25">
      <c r="A1690" s="3" t="s">
        <v>52</v>
      </c>
      <c r="B1690" s="3" t="s">
        <v>112</v>
      </c>
      <c r="C1690" s="3" t="s">
        <v>19</v>
      </c>
      <c r="D1690" s="3">
        <v>4</v>
      </c>
      <c r="E1690" s="3">
        <v>1</v>
      </c>
      <c r="K1690" s="3">
        <v>0.2</v>
      </c>
      <c r="L1690" s="3">
        <v>0.8</v>
      </c>
      <c r="N1690" s="3">
        <v>65</v>
      </c>
      <c r="O1690" s="3" t="s">
        <v>7</v>
      </c>
      <c r="P1690" s="3">
        <v>65</v>
      </c>
      <c r="Q1690" s="3" t="s">
        <v>7</v>
      </c>
      <c r="R1690" s="3">
        <v>28</v>
      </c>
      <c r="S1690" s="9">
        <v>5.67</v>
      </c>
      <c r="T1690" s="11">
        <v>2.83</v>
      </c>
      <c r="U1690" s="13">
        <v>4</v>
      </c>
    </row>
    <row r="1691" spans="1:21" x14ac:dyDescent="0.25">
      <c r="A1691" s="3" t="s">
        <v>52</v>
      </c>
      <c r="B1691" s="3" t="s">
        <v>112</v>
      </c>
      <c r="C1691" s="3" t="s">
        <v>19</v>
      </c>
      <c r="D1691" s="3">
        <v>4</v>
      </c>
      <c r="E1691" s="3">
        <v>1</v>
      </c>
      <c r="L1691" s="3">
        <v>1</v>
      </c>
      <c r="N1691" s="3">
        <v>65</v>
      </c>
      <c r="O1691" s="3" t="s">
        <v>7</v>
      </c>
      <c r="P1691" s="3">
        <v>65</v>
      </c>
      <c r="Q1691" s="3" t="s">
        <v>7</v>
      </c>
      <c r="R1691" s="3">
        <v>28</v>
      </c>
      <c r="S1691" s="9">
        <v>7.8999999999999995</v>
      </c>
      <c r="T1691" s="11">
        <v>2.83</v>
      </c>
      <c r="U1691" s="13">
        <v>2</v>
      </c>
    </row>
    <row r="1692" spans="1:21" x14ac:dyDescent="0.25">
      <c r="A1692" s="3" t="s">
        <v>52</v>
      </c>
      <c r="B1692" s="3" t="s">
        <v>112</v>
      </c>
      <c r="C1692" s="3" t="s">
        <v>16</v>
      </c>
      <c r="D1692" s="3">
        <v>3</v>
      </c>
      <c r="E1692" s="3">
        <v>0</v>
      </c>
      <c r="I1692" s="3">
        <v>0.4</v>
      </c>
      <c r="L1692" s="3">
        <v>0.6</v>
      </c>
      <c r="N1692" s="3">
        <v>65</v>
      </c>
      <c r="O1692" s="3" t="s">
        <v>7</v>
      </c>
      <c r="P1692" s="3">
        <v>65</v>
      </c>
      <c r="Q1692" s="3" t="s">
        <v>7</v>
      </c>
      <c r="R1692" s="3">
        <v>28</v>
      </c>
      <c r="S1692" s="9">
        <v>4.79</v>
      </c>
      <c r="T1692" s="11">
        <v>2.83</v>
      </c>
      <c r="U1692" s="13">
        <v>4</v>
      </c>
    </row>
    <row r="1693" spans="1:21" x14ac:dyDescent="0.25">
      <c r="A1693" s="3" t="s">
        <v>52</v>
      </c>
      <c r="B1693" s="3" t="s">
        <v>112</v>
      </c>
      <c r="C1693" s="3" t="s">
        <v>16</v>
      </c>
      <c r="D1693" s="3">
        <v>3</v>
      </c>
      <c r="E1693" s="3">
        <v>0</v>
      </c>
      <c r="L1693" s="3">
        <v>0.8</v>
      </c>
      <c r="N1693" s="3">
        <v>65</v>
      </c>
      <c r="O1693" s="3" t="s">
        <v>7</v>
      </c>
      <c r="P1693" s="3">
        <v>65</v>
      </c>
      <c r="Q1693" s="3" t="s">
        <v>7</v>
      </c>
      <c r="R1693" s="3">
        <v>28</v>
      </c>
      <c r="S1693" s="9">
        <v>8.61</v>
      </c>
      <c r="T1693" s="11">
        <v>5.2</v>
      </c>
      <c r="U1693" s="13">
        <v>0</v>
      </c>
    </row>
    <row r="1694" spans="1:21" x14ac:dyDescent="0.25">
      <c r="A1694" s="3" t="s">
        <v>52</v>
      </c>
      <c r="B1694" s="3" t="s">
        <v>112</v>
      </c>
      <c r="C1694" s="3" t="s">
        <v>18</v>
      </c>
      <c r="D1694" s="3">
        <v>2</v>
      </c>
      <c r="E1694" s="3">
        <v>0</v>
      </c>
      <c r="L1694" s="3">
        <v>1</v>
      </c>
      <c r="N1694" s="3">
        <v>65</v>
      </c>
      <c r="O1694" s="3" t="s">
        <v>7</v>
      </c>
      <c r="P1694" s="3">
        <v>65</v>
      </c>
      <c r="Q1694" s="3" t="s">
        <v>7</v>
      </c>
      <c r="R1694" s="3">
        <v>28</v>
      </c>
      <c r="S1694" s="9">
        <v>4.29</v>
      </c>
      <c r="T1694" s="11">
        <v>0</v>
      </c>
      <c r="U1694" s="13">
        <v>0</v>
      </c>
    </row>
    <row r="1695" spans="1:21" x14ac:dyDescent="0.25">
      <c r="A1695" s="3" t="s">
        <v>52</v>
      </c>
      <c r="B1695" s="3" t="s">
        <v>112</v>
      </c>
      <c r="C1695" s="3" t="s">
        <v>18</v>
      </c>
      <c r="D1695" s="3">
        <v>2</v>
      </c>
      <c r="E1695" s="3">
        <v>0</v>
      </c>
      <c r="L1695" s="3">
        <v>1</v>
      </c>
      <c r="N1695" s="3">
        <v>65</v>
      </c>
      <c r="O1695" s="3" t="s">
        <v>7</v>
      </c>
      <c r="P1695" s="3">
        <v>65</v>
      </c>
      <c r="Q1695" s="3" t="s">
        <v>7</v>
      </c>
      <c r="R1695" s="3">
        <v>28</v>
      </c>
      <c r="S1695" s="9">
        <v>4.16</v>
      </c>
      <c r="T1695" s="11">
        <v>1</v>
      </c>
      <c r="U1695" s="13">
        <v>2</v>
      </c>
    </row>
    <row r="1696" spans="1:21" x14ac:dyDescent="0.25">
      <c r="A1696" s="3" t="s">
        <v>52</v>
      </c>
      <c r="B1696" s="3" t="s">
        <v>112</v>
      </c>
      <c r="C1696" s="3" t="s">
        <v>18</v>
      </c>
      <c r="D1696" s="3">
        <v>2</v>
      </c>
      <c r="E1696" s="3">
        <v>0</v>
      </c>
      <c r="L1696" s="3">
        <v>1</v>
      </c>
      <c r="N1696" s="3">
        <v>65</v>
      </c>
      <c r="O1696" s="3" t="s">
        <v>7</v>
      </c>
      <c r="P1696" s="3">
        <v>65</v>
      </c>
      <c r="Q1696" s="3" t="s">
        <v>7</v>
      </c>
      <c r="R1696" s="3">
        <v>28</v>
      </c>
      <c r="S1696" s="9">
        <v>1</v>
      </c>
      <c r="T1696" s="11">
        <v>0</v>
      </c>
      <c r="U1696" s="13">
        <v>0</v>
      </c>
    </row>
    <row r="1697" spans="1:21" x14ac:dyDescent="0.25">
      <c r="A1697" s="3" t="s">
        <v>52</v>
      </c>
      <c r="B1697" s="3" t="s">
        <v>112</v>
      </c>
      <c r="C1697" s="3" t="s">
        <v>16</v>
      </c>
      <c r="D1697" s="3">
        <v>3</v>
      </c>
      <c r="E1697" s="3">
        <v>0</v>
      </c>
      <c r="L1697" s="3">
        <v>1</v>
      </c>
      <c r="N1697" s="3">
        <v>65</v>
      </c>
      <c r="O1697" s="3" t="s">
        <v>7</v>
      </c>
      <c r="P1697" s="3">
        <v>65</v>
      </c>
      <c r="Q1697" s="3" t="s">
        <v>7</v>
      </c>
      <c r="R1697" s="3">
        <v>28</v>
      </c>
      <c r="S1697" s="9">
        <v>7.83</v>
      </c>
      <c r="T1697" s="11">
        <v>1</v>
      </c>
      <c r="U1697" s="13">
        <v>0</v>
      </c>
    </row>
    <row r="1698" spans="1:21" x14ac:dyDescent="0.25">
      <c r="A1698" s="3" t="s">
        <v>52</v>
      </c>
      <c r="B1698" s="3" t="s">
        <v>112</v>
      </c>
      <c r="C1698" s="3" t="s">
        <v>16</v>
      </c>
      <c r="D1698" s="3">
        <v>3</v>
      </c>
      <c r="E1698" s="3">
        <v>0</v>
      </c>
      <c r="L1698" s="3">
        <v>1</v>
      </c>
      <c r="N1698" s="3">
        <v>65</v>
      </c>
      <c r="O1698" s="3" t="s">
        <v>7</v>
      </c>
      <c r="P1698" s="3">
        <v>65</v>
      </c>
      <c r="Q1698" s="3" t="s">
        <v>7</v>
      </c>
      <c r="R1698" s="3">
        <v>28</v>
      </c>
      <c r="S1698" s="9">
        <v>7.93</v>
      </c>
      <c r="T1698" s="11">
        <v>8</v>
      </c>
      <c r="U1698" s="13">
        <v>6</v>
      </c>
    </row>
    <row r="1699" spans="1:21" x14ac:dyDescent="0.25">
      <c r="A1699" s="3" t="s">
        <v>52</v>
      </c>
      <c r="B1699" s="3" t="s">
        <v>112</v>
      </c>
      <c r="C1699" s="3" t="s">
        <v>19</v>
      </c>
      <c r="D1699" s="3">
        <v>4</v>
      </c>
      <c r="E1699" s="3">
        <v>1</v>
      </c>
      <c r="M1699" s="3">
        <v>1</v>
      </c>
      <c r="N1699" s="3">
        <v>66</v>
      </c>
      <c r="O1699" s="3" t="s">
        <v>8</v>
      </c>
      <c r="P1699" s="3">
        <v>66</v>
      </c>
      <c r="Q1699" s="3" t="s">
        <v>8</v>
      </c>
      <c r="R1699" s="3">
        <v>29</v>
      </c>
      <c r="S1699" s="9">
        <v>10.15</v>
      </c>
      <c r="T1699" s="11">
        <v>14.7</v>
      </c>
      <c r="U1699" s="13">
        <v>10</v>
      </c>
    </row>
    <row r="1700" spans="1:21" x14ac:dyDescent="0.25">
      <c r="A1700" s="3" t="s">
        <v>52</v>
      </c>
      <c r="B1700" s="3" t="s">
        <v>112</v>
      </c>
      <c r="C1700" s="3" t="s">
        <v>19</v>
      </c>
      <c r="D1700" s="3">
        <v>4</v>
      </c>
      <c r="E1700" s="3">
        <v>1</v>
      </c>
      <c r="M1700" s="3">
        <v>1</v>
      </c>
      <c r="N1700" s="3">
        <v>66</v>
      </c>
      <c r="O1700" s="3" t="s">
        <v>53</v>
      </c>
      <c r="P1700" s="3">
        <v>66</v>
      </c>
      <c r="Q1700" s="3" t="s">
        <v>8</v>
      </c>
      <c r="R1700" s="3">
        <v>29</v>
      </c>
      <c r="S1700" s="9">
        <v>14.67</v>
      </c>
      <c r="T1700" s="11">
        <v>22.63</v>
      </c>
      <c r="U1700" s="13">
        <v>3.6</v>
      </c>
    </row>
    <row r="1701" spans="1:21" x14ac:dyDescent="0.25">
      <c r="A1701" s="3" t="s">
        <v>52</v>
      </c>
      <c r="B1701" s="3" t="s">
        <v>112</v>
      </c>
      <c r="C1701" s="3" t="s">
        <v>19</v>
      </c>
      <c r="D1701" s="3">
        <v>4</v>
      </c>
      <c r="E1701" s="3">
        <v>1</v>
      </c>
      <c r="M1701" s="3">
        <v>1</v>
      </c>
      <c r="N1701" s="3">
        <v>66</v>
      </c>
      <c r="O1701" s="3" t="s">
        <v>8</v>
      </c>
      <c r="P1701" s="3">
        <v>66</v>
      </c>
      <c r="Q1701" s="3" t="s">
        <v>8</v>
      </c>
      <c r="R1701" s="3">
        <v>29</v>
      </c>
      <c r="S1701" s="9">
        <v>8.4499999999999993</v>
      </c>
      <c r="T1701" s="11">
        <v>0</v>
      </c>
      <c r="U1701" s="13">
        <v>0</v>
      </c>
    </row>
    <row r="1702" spans="1:21" x14ac:dyDescent="0.25">
      <c r="A1702" s="3" t="s">
        <v>52</v>
      </c>
      <c r="B1702" s="3" t="s">
        <v>112</v>
      </c>
      <c r="C1702" s="3" t="s">
        <v>19</v>
      </c>
      <c r="D1702" s="3">
        <v>4</v>
      </c>
      <c r="E1702" s="3">
        <v>1</v>
      </c>
      <c r="M1702" s="3">
        <v>1</v>
      </c>
      <c r="N1702" s="3">
        <v>66</v>
      </c>
      <c r="O1702" s="3" t="s">
        <v>53</v>
      </c>
      <c r="P1702" s="3">
        <v>66</v>
      </c>
      <c r="Q1702" s="3" t="s">
        <v>8</v>
      </c>
      <c r="R1702" s="3">
        <v>29</v>
      </c>
      <c r="S1702" s="9">
        <v>7.95</v>
      </c>
      <c r="T1702" s="11">
        <v>11.18</v>
      </c>
      <c r="U1702" s="13">
        <v>0</v>
      </c>
    </row>
    <row r="1703" spans="1:21" x14ac:dyDescent="0.25">
      <c r="A1703" s="3" t="s">
        <v>52</v>
      </c>
      <c r="B1703" s="3" t="s">
        <v>112</v>
      </c>
      <c r="C1703" s="3" t="s">
        <v>16</v>
      </c>
      <c r="D1703" s="3">
        <v>3</v>
      </c>
      <c r="E1703" s="3">
        <v>1</v>
      </c>
      <c r="M1703" s="3">
        <v>1</v>
      </c>
      <c r="N1703" s="3">
        <v>66</v>
      </c>
      <c r="O1703" s="3" t="s">
        <v>53</v>
      </c>
      <c r="P1703" s="3">
        <v>66</v>
      </c>
      <c r="Q1703" s="3" t="s">
        <v>8</v>
      </c>
      <c r="R1703" s="3">
        <v>29</v>
      </c>
      <c r="S1703" s="9">
        <v>7.09</v>
      </c>
      <c r="T1703" s="11">
        <v>8</v>
      </c>
      <c r="U1703" s="13">
        <v>4</v>
      </c>
    </row>
    <row r="1704" spans="1:21" x14ac:dyDescent="0.25">
      <c r="A1704" s="3" t="s">
        <v>52</v>
      </c>
      <c r="B1704" s="3" t="s">
        <v>112</v>
      </c>
      <c r="C1704" s="3" t="s">
        <v>16</v>
      </c>
      <c r="D1704" s="3">
        <v>3</v>
      </c>
      <c r="E1704" s="3">
        <v>1</v>
      </c>
      <c r="M1704" s="3">
        <v>1</v>
      </c>
      <c r="N1704" s="3">
        <v>66</v>
      </c>
      <c r="O1704" s="3" t="s">
        <v>53</v>
      </c>
      <c r="P1704" s="3">
        <v>66</v>
      </c>
      <c r="Q1704" s="3" t="s">
        <v>8</v>
      </c>
      <c r="R1704" s="3">
        <v>29</v>
      </c>
      <c r="S1704" s="9">
        <v>8.5</v>
      </c>
      <c r="T1704" s="11">
        <v>2.83</v>
      </c>
      <c r="U1704" s="13">
        <v>2</v>
      </c>
    </row>
    <row r="1705" spans="1:21" x14ac:dyDescent="0.25">
      <c r="A1705" s="3" t="s">
        <v>52</v>
      </c>
      <c r="B1705" s="3" t="s">
        <v>112</v>
      </c>
      <c r="C1705" s="3" t="s">
        <v>16</v>
      </c>
      <c r="D1705" s="3">
        <v>3</v>
      </c>
      <c r="E1705" s="3">
        <v>1</v>
      </c>
      <c r="M1705" s="3">
        <v>1</v>
      </c>
      <c r="N1705" s="3">
        <v>66</v>
      </c>
      <c r="O1705" s="3" t="s">
        <v>53</v>
      </c>
      <c r="P1705" s="3">
        <v>66</v>
      </c>
      <c r="Q1705" s="3" t="s">
        <v>8</v>
      </c>
      <c r="R1705" s="3">
        <v>29</v>
      </c>
      <c r="S1705" s="9">
        <v>3.78</v>
      </c>
      <c r="T1705" s="11">
        <v>2.83</v>
      </c>
      <c r="U1705" s="13">
        <v>4</v>
      </c>
    </row>
    <row r="1706" spans="1:21" x14ac:dyDescent="0.25">
      <c r="A1706" s="3" t="s">
        <v>52</v>
      </c>
      <c r="B1706" s="3" t="s">
        <v>112</v>
      </c>
      <c r="C1706" s="3" t="s">
        <v>24</v>
      </c>
      <c r="D1706" s="3">
        <v>1</v>
      </c>
      <c r="E1706" s="3">
        <v>0</v>
      </c>
      <c r="M1706" s="3">
        <v>1</v>
      </c>
      <c r="N1706" s="3">
        <v>66</v>
      </c>
      <c r="O1706" s="3" t="s">
        <v>53</v>
      </c>
      <c r="P1706" s="3">
        <v>66</v>
      </c>
      <c r="Q1706" s="3" t="s">
        <v>8</v>
      </c>
      <c r="R1706" s="3">
        <v>29</v>
      </c>
      <c r="S1706" s="9">
        <v>9.36</v>
      </c>
      <c r="T1706" s="11">
        <v>1</v>
      </c>
      <c r="U1706" s="13">
        <v>4</v>
      </c>
    </row>
    <row r="1707" spans="1:21" x14ac:dyDescent="0.25">
      <c r="A1707" s="3" t="s">
        <v>52</v>
      </c>
      <c r="B1707" s="3" t="s">
        <v>112</v>
      </c>
      <c r="C1707" s="3" t="s">
        <v>18</v>
      </c>
      <c r="D1707" s="3">
        <v>2</v>
      </c>
      <c r="E1707" s="3">
        <v>0</v>
      </c>
      <c r="M1707" s="3">
        <v>1</v>
      </c>
      <c r="N1707" s="3">
        <v>66</v>
      </c>
      <c r="O1707" s="3" t="s">
        <v>8</v>
      </c>
      <c r="P1707" s="3">
        <v>66</v>
      </c>
      <c r="Q1707" s="3" t="s">
        <v>8</v>
      </c>
      <c r="R1707" s="3">
        <v>29</v>
      </c>
      <c r="S1707" s="9">
        <v>11.6</v>
      </c>
      <c r="T1707" s="11">
        <v>5.2</v>
      </c>
      <c r="U1707" s="13">
        <v>8</v>
      </c>
    </row>
    <row r="1708" spans="1:21" x14ac:dyDescent="0.25">
      <c r="A1708" s="3" t="s">
        <v>52</v>
      </c>
      <c r="B1708" s="3" t="s">
        <v>112</v>
      </c>
      <c r="C1708" s="3" t="s">
        <v>19</v>
      </c>
      <c r="D1708" s="3">
        <v>4</v>
      </c>
      <c r="E1708" s="3">
        <v>1</v>
      </c>
      <c r="M1708" s="3">
        <v>1</v>
      </c>
      <c r="N1708" s="3">
        <v>66</v>
      </c>
      <c r="O1708" s="3" t="s">
        <v>8</v>
      </c>
      <c r="P1708" s="3">
        <v>66</v>
      </c>
      <c r="Q1708" s="3" t="s">
        <v>8</v>
      </c>
      <c r="R1708" s="3">
        <v>29</v>
      </c>
      <c r="S1708" s="9">
        <v>59.559999999999995</v>
      </c>
      <c r="T1708" s="11">
        <v>31.62</v>
      </c>
      <c r="U1708" s="13">
        <v>14</v>
      </c>
    </row>
    <row r="1709" spans="1:21" x14ac:dyDescent="0.25">
      <c r="A1709" s="3" t="s">
        <v>52</v>
      </c>
      <c r="B1709" s="3" t="s">
        <v>112</v>
      </c>
      <c r="C1709" s="3" t="s">
        <v>19</v>
      </c>
      <c r="D1709" s="3">
        <v>4</v>
      </c>
      <c r="E1709" s="3">
        <v>1</v>
      </c>
      <c r="M1709" s="3">
        <v>1</v>
      </c>
      <c r="N1709" s="3">
        <v>66</v>
      </c>
      <c r="O1709" s="3" t="s">
        <v>8</v>
      </c>
      <c r="P1709" s="3">
        <v>66</v>
      </c>
      <c r="Q1709" s="3" t="s">
        <v>8</v>
      </c>
      <c r="R1709" s="3">
        <v>29</v>
      </c>
      <c r="S1709" s="9">
        <v>8.08</v>
      </c>
      <c r="T1709" s="11">
        <v>8</v>
      </c>
      <c r="U1709" s="13">
        <v>2</v>
      </c>
    </row>
    <row r="1710" spans="1:21" x14ac:dyDescent="0.25">
      <c r="A1710" s="3" t="s">
        <v>52</v>
      </c>
      <c r="B1710" s="3" t="s">
        <v>112</v>
      </c>
      <c r="C1710" s="3" t="s">
        <v>19</v>
      </c>
      <c r="D1710" s="3">
        <v>4</v>
      </c>
      <c r="E1710" s="3">
        <v>1</v>
      </c>
      <c r="M1710" s="3">
        <v>1</v>
      </c>
      <c r="N1710" s="3">
        <v>66</v>
      </c>
      <c r="O1710" s="3" t="s">
        <v>53</v>
      </c>
      <c r="P1710" s="3">
        <v>66</v>
      </c>
      <c r="Q1710" s="3" t="s">
        <v>8</v>
      </c>
      <c r="R1710" s="3">
        <v>29</v>
      </c>
      <c r="S1710" s="9">
        <v>9.9700000000000006</v>
      </c>
      <c r="T1710" s="11">
        <v>11.18</v>
      </c>
      <c r="U1710" s="13">
        <v>0</v>
      </c>
    </row>
    <row r="1711" spans="1:21" x14ac:dyDescent="0.25">
      <c r="A1711" s="3" t="s">
        <v>52</v>
      </c>
      <c r="B1711" s="3" t="s">
        <v>112</v>
      </c>
      <c r="C1711" s="3" t="s">
        <v>19</v>
      </c>
      <c r="D1711" s="3">
        <v>4</v>
      </c>
      <c r="E1711" s="3">
        <v>1</v>
      </c>
      <c r="M1711" s="3">
        <v>1</v>
      </c>
      <c r="N1711" s="3">
        <v>66</v>
      </c>
      <c r="O1711" s="3" t="s">
        <v>8</v>
      </c>
      <c r="P1711" s="3">
        <v>66</v>
      </c>
      <c r="Q1711" s="3" t="s">
        <v>8</v>
      </c>
      <c r="R1711" s="3">
        <v>29</v>
      </c>
      <c r="S1711" s="9">
        <v>7.76</v>
      </c>
      <c r="T1711" s="11">
        <v>5.2</v>
      </c>
      <c r="U1711" s="13">
        <v>2</v>
      </c>
    </row>
    <row r="1712" spans="1:21" x14ac:dyDescent="0.25">
      <c r="A1712" s="3" t="s">
        <v>52</v>
      </c>
      <c r="B1712" s="3" t="s">
        <v>112</v>
      </c>
      <c r="C1712" s="3" t="s">
        <v>16</v>
      </c>
      <c r="D1712" s="3">
        <v>3</v>
      </c>
      <c r="E1712" s="3">
        <v>0</v>
      </c>
      <c r="M1712" s="3">
        <v>1</v>
      </c>
      <c r="N1712" s="3">
        <v>66</v>
      </c>
      <c r="O1712" s="3" t="s">
        <v>8</v>
      </c>
      <c r="P1712" s="3">
        <v>66</v>
      </c>
      <c r="Q1712" s="3" t="s">
        <v>8</v>
      </c>
      <c r="R1712" s="3">
        <v>29</v>
      </c>
      <c r="S1712" s="9">
        <v>8.0299999999999994</v>
      </c>
      <c r="T1712" s="11">
        <v>2.83</v>
      </c>
      <c r="U1712" s="13">
        <v>0</v>
      </c>
    </row>
    <row r="1713" spans="1:21" x14ac:dyDescent="0.25">
      <c r="A1713" s="3" t="s">
        <v>52</v>
      </c>
      <c r="B1713" s="3" t="s">
        <v>112</v>
      </c>
      <c r="C1713" s="3" t="s">
        <v>16</v>
      </c>
      <c r="D1713" s="3">
        <v>3</v>
      </c>
      <c r="E1713" s="3">
        <v>1</v>
      </c>
      <c r="M1713" s="3">
        <v>1</v>
      </c>
      <c r="N1713" s="3">
        <v>66</v>
      </c>
      <c r="O1713" s="3" t="s">
        <v>8</v>
      </c>
      <c r="P1713" s="3">
        <v>66</v>
      </c>
      <c r="Q1713" s="3" t="s">
        <v>8</v>
      </c>
      <c r="R1713" s="3">
        <v>29</v>
      </c>
      <c r="S1713" s="9">
        <v>20.260000000000002</v>
      </c>
      <c r="T1713" s="11">
        <v>8</v>
      </c>
      <c r="U1713" s="13">
        <v>4</v>
      </c>
    </row>
    <row r="1714" spans="1:21" x14ac:dyDescent="0.25">
      <c r="A1714" s="3" t="s">
        <v>52</v>
      </c>
      <c r="B1714" s="3" t="s">
        <v>112</v>
      </c>
      <c r="C1714" s="3" t="s">
        <v>16</v>
      </c>
      <c r="D1714" s="3">
        <v>3</v>
      </c>
      <c r="E1714" s="3">
        <v>0</v>
      </c>
      <c r="M1714" s="3">
        <v>1</v>
      </c>
      <c r="N1714" s="3">
        <v>66</v>
      </c>
      <c r="O1714" s="3" t="s">
        <v>8</v>
      </c>
      <c r="P1714" s="3">
        <v>66</v>
      </c>
      <c r="Q1714" s="3" t="s">
        <v>8</v>
      </c>
      <c r="R1714" s="3">
        <v>29</v>
      </c>
      <c r="S1714" s="9">
        <v>9.0500000000000007</v>
      </c>
      <c r="T1714" s="11">
        <v>2.83</v>
      </c>
      <c r="U1714" s="13">
        <v>0</v>
      </c>
    </row>
    <row r="1715" spans="1:21" x14ac:dyDescent="0.25">
      <c r="A1715" s="3" t="s">
        <v>52</v>
      </c>
      <c r="B1715" s="3" t="s">
        <v>112</v>
      </c>
      <c r="C1715" s="3" t="s">
        <v>16</v>
      </c>
      <c r="D1715" s="3">
        <v>3</v>
      </c>
      <c r="E1715" s="3">
        <v>1</v>
      </c>
      <c r="M1715" s="3">
        <v>1</v>
      </c>
      <c r="N1715" s="3">
        <v>66</v>
      </c>
      <c r="O1715" s="3" t="s">
        <v>8</v>
      </c>
      <c r="P1715" s="3">
        <v>66</v>
      </c>
      <c r="Q1715" s="3" t="s">
        <v>8</v>
      </c>
      <c r="R1715" s="3">
        <v>29</v>
      </c>
      <c r="S1715" s="9">
        <v>8.11</v>
      </c>
      <c r="T1715" s="11">
        <v>2.83</v>
      </c>
      <c r="U1715" s="13">
        <v>0</v>
      </c>
    </row>
    <row r="1716" spans="1:21" x14ac:dyDescent="0.25">
      <c r="A1716" s="3" t="s">
        <v>52</v>
      </c>
      <c r="B1716" s="3" t="s">
        <v>112</v>
      </c>
      <c r="C1716" s="3" t="s">
        <v>16</v>
      </c>
      <c r="D1716" s="3">
        <v>3</v>
      </c>
      <c r="E1716" s="3">
        <v>0</v>
      </c>
      <c r="M1716" s="3">
        <v>1</v>
      </c>
      <c r="N1716" s="3">
        <v>66</v>
      </c>
      <c r="O1716" s="3" t="s">
        <v>53</v>
      </c>
      <c r="P1716" s="3">
        <v>66</v>
      </c>
      <c r="Q1716" s="3" t="s">
        <v>8</v>
      </c>
      <c r="R1716" s="3">
        <v>29</v>
      </c>
      <c r="S1716" s="9">
        <v>10.44</v>
      </c>
      <c r="T1716" s="11">
        <v>2.83</v>
      </c>
      <c r="U1716" s="13">
        <v>1</v>
      </c>
    </row>
    <row r="1717" spans="1:21" x14ac:dyDescent="0.25">
      <c r="A1717" s="3" t="s">
        <v>52</v>
      </c>
      <c r="B1717" s="3" t="s">
        <v>112</v>
      </c>
      <c r="C1717" s="3" t="s">
        <v>18</v>
      </c>
      <c r="D1717" s="3">
        <v>2</v>
      </c>
      <c r="E1717" s="3">
        <v>0</v>
      </c>
      <c r="M1717" s="3">
        <v>1</v>
      </c>
      <c r="N1717" s="3">
        <v>66</v>
      </c>
      <c r="O1717" s="3" t="s">
        <v>8</v>
      </c>
      <c r="P1717" s="3">
        <v>66</v>
      </c>
      <c r="Q1717" s="3" t="s">
        <v>8</v>
      </c>
      <c r="R1717" s="3">
        <v>29</v>
      </c>
      <c r="S1717" s="9">
        <v>1</v>
      </c>
      <c r="T1717" s="11">
        <v>8</v>
      </c>
      <c r="U1717" s="13">
        <v>0</v>
      </c>
    </row>
    <row r="1718" spans="1:21" x14ac:dyDescent="0.25">
      <c r="A1718" s="3" t="s">
        <v>52</v>
      </c>
      <c r="B1718" s="3" t="s">
        <v>112</v>
      </c>
      <c r="C1718" s="3" t="s">
        <v>18</v>
      </c>
      <c r="D1718" s="3">
        <v>2</v>
      </c>
      <c r="E1718" s="3">
        <v>0</v>
      </c>
      <c r="M1718" s="3">
        <v>1</v>
      </c>
      <c r="N1718" s="3">
        <v>66</v>
      </c>
      <c r="O1718" s="3" t="s">
        <v>8</v>
      </c>
      <c r="P1718" s="3">
        <v>66</v>
      </c>
      <c r="Q1718" s="3" t="s">
        <v>8</v>
      </c>
      <c r="R1718" s="3">
        <v>29</v>
      </c>
      <c r="S1718" s="9">
        <v>1</v>
      </c>
      <c r="T1718" s="11">
        <v>0</v>
      </c>
      <c r="U1718" s="13">
        <v>0</v>
      </c>
    </row>
    <row r="1719" spans="1:21" x14ac:dyDescent="0.25">
      <c r="A1719" s="3" t="s">
        <v>52</v>
      </c>
      <c r="B1719" s="3" t="s">
        <v>112</v>
      </c>
      <c r="C1719" s="3" t="s">
        <v>18</v>
      </c>
      <c r="D1719" s="3">
        <v>2</v>
      </c>
      <c r="E1719" s="3">
        <v>0</v>
      </c>
      <c r="M1719" s="3">
        <v>1</v>
      </c>
      <c r="N1719" s="3">
        <v>66</v>
      </c>
      <c r="O1719" s="3" t="s">
        <v>53</v>
      </c>
      <c r="P1719" s="3">
        <v>66</v>
      </c>
      <c r="Q1719" s="3" t="s">
        <v>8</v>
      </c>
      <c r="R1719" s="3">
        <v>29</v>
      </c>
      <c r="S1719" s="9">
        <v>9.18</v>
      </c>
      <c r="T1719" s="11">
        <v>1</v>
      </c>
      <c r="U1719" s="13">
        <v>6</v>
      </c>
    </row>
    <row r="1720" spans="1:21" x14ac:dyDescent="0.25">
      <c r="A1720" s="3" t="s">
        <v>52</v>
      </c>
      <c r="B1720" s="3" t="s">
        <v>112</v>
      </c>
      <c r="C1720" s="3" t="s">
        <v>18</v>
      </c>
      <c r="D1720" s="3">
        <v>2</v>
      </c>
      <c r="E1720" s="3">
        <v>0</v>
      </c>
      <c r="M1720" s="3">
        <v>1</v>
      </c>
      <c r="N1720" s="3">
        <v>66</v>
      </c>
      <c r="O1720" s="3" t="s">
        <v>53</v>
      </c>
      <c r="P1720" s="3">
        <v>66</v>
      </c>
      <c r="Q1720" s="3" t="s">
        <v>8</v>
      </c>
      <c r="R1720" s="3">
        <v>29</v>
      </c>
      <c r="S1720" s="9">
        <v>2.5199999999999996</v>
      </c>
      <c r="T1720" s="11">
        <v>0</v>
      </c>
      <c r="U1720" s="13">
        <v>2</v>
      </c>
    </row>
    <row r="1721" spans="1:21" x14ac:dyDescent="0.25">
      <c r="A1721" s="3" t="s">
        <v>52</v>
      </c>
      <c r="B1721" s="3" t="s">
        <v>112</v>
      </c>
      <c r="C1721" s="3" t="s">
        <v>42</v>
      </c>
      <c r="D1721" s="3">
        <v>7</v>
      </c>
      <c r="E1721" s="3">
        <v>0</v>
      </c>
      <c r="M1721" s="3">
        <v>1</v>
      </c>
      <c r="N1721" s="3">
        <v>66</v>
      </c>
      <c r="O1721" s="3" t="s">
        <v>53</v>
      </c>
      <c r="P1721" s="3">
        <v>66</v>
      </c>
      <c r="Q1721" s="3" t="s">
        <v>8</v>
      </c>
      <c r="R1721" s="3">
        <v>29</v>
      </c>
      <c r="S1721" s="9">
        <v>4.03</v>
      </c>
      <c r="T1721" s="11">
        <v>2.83</v>
      </c>
      <c r="U1721" s="13">
        <v>1</v>
      </c>
    </row>
    <row r="1722" spans="1:21" x14ac:dyDescent="0.25">
      <c r="A1722" s="3" t="s">
        <v>52</v>
      </c>
      <c r="B1722" s="3" t="s">
        <v>112</v>
      </c>
      <c r="C1722" s="3" t="s">
        <v>19</v>
      </c>
      <c r="D1722" s="3">
        <v>4</v>
      </c>
      <c r="E1722" s="3">
        <v>0</v>
      </c>
      <c r="M1722" s="3">
        <v>1</v>
      </c>
      <c r="N1722" s="3">
        <v>66</v>
      </c>
      <c r="O1722" s="3" t="s">
        <v>53</v>
      </c>
      <c r="P1722" s="3">
        <v>66</v>
      </c>
      <c r="Q1722" s="3" t="s">
        <v>8</v>
      </c>
      <c r="R1722" s="3">
        <v>29</v>
      </c>
      <c r="S1722" s="9">
        <v>4.51</v>
      </c>
      <c r="T1722" s="11">
        <v>5.2</v>
      </c>
      <c r="U1722" s="13">
        <v>0</v>
      </c>
    </row>
    <row r="1723" spans="1:21" x14ac:dyDescent="0.25">
      <c r="A1723" s="3" t="s">
        <v>52</v>
      </c>
      <c r="B1723" s="3" t="s">
        <v>112</v>
      </c>
      <c r="C1723" s="3" t="s">
        <v>19</v>
      </c>
      <c r="D1723" s="3">
        <v>4</v>
      </c>
      <c r="E1723" s="3">
        <v>1</v>
      </c>
      <c r="I1723" s="3">
        <v>1</v>
      </c>
      <c r="N1723" s="3">
        <v>51</v>
      </c>
      <c r="O1723" s="3" t="s">
        <v>54</v>
      </c>
      <c r="P1723" s="3">
        <v>51</v>
      </c>
      <c r="Q1723" s="3" t="s">
        <v>4</v>
      </c>
      <c r="R1723" s="3">
        <v>22</v>
      </c>
      <c r="S1723" s="9">
        <v>1</v>
      </c>
      <c r="T1723" s="11">
        <v>14.7</v>
      </c>
      <c r="U1723" s="13">
        <v>2</v>
      </c>
    </row>
    <row r="1724" spans="1:21" x14ac:dyDescent="0.25">
      <c r="A1724" s="3" t="s">
        <v>52</v>
      </c>
      <c r="B1724" s="3" t="s">
        <v>112</v>
      </c>
      <c r="C1724" s="3" t="s">
        <v>19</v>
      </c>
      <c r="D1724" s="3">
        <v>4</v>
      </c>
      <c r="E1724" s="3">
        <v>1</v>
      </c>
      <c r="M1724" s="3">
        <v>1</v>
      </c>
      <c r="N1724" s="3">
        <v>66</v>
      </c>
      <c r="O1724" s="3" t="s">
        <v>53</v>
      </c>
      <c r="P1724" s="3">
        <v>66</v>
      </c>
      <c r="Q1724" s="3" t="s">
        <v>8</v>
      </c>
      <c r="R1724" s="3">
        <v>29</v>
      </c>
      <c r="S1724" s="9">
        <v>5.0299999999999994</v>
      </c>
      <c r="T1724" s="11">
        <v>8</v>
      </c>
      <c r="U1724" s="13">
        <v>0</v>
      </c>
    </row>
    <row r="1725" spans="1:21" x14ac:dyDescent="0.25">
      <c r="A1725" s="3" t="s">
        <v>52</v>
      </c>
      <c r="B1725" s="3" t="s">
        <v>112</v>
      </c>
      <c r="C1725" s="3" t="s">
        <v>19</v>
      </c>
      <c r="D1725" s="3">
        <v>4</v>
      </c>
      <c r="E1725" s="3">
        <v>0</v>
      </c>
      <c r="M1725" s="3">
        <v>1</v>
      </c>
      <c r="N1725" s="3">
        <v>66</v>
      </c>
      <c r="O1725" s="3" t="s">
        <v>53</v>
      </c>
      <c r="P1725" s="3">
        <v>66</v>
      </c>
      <c r="Q1725" s="3" t="s">
        <v>8</v>
      </c>
      <c r="R1725" s="3">
        <v>29</v>
      </c>
      <c r="S1725" s="9">
        <v>6.1899999999999995</v>
      </c>
      <c r="T1725" s="11">
        <v>11.18</v>
      </c>
      <c r="U1725" s="13">
        <v>0</v>
      </c>
    </row>
    <row r="1726" spans="1:21" x14ac:dyDescent="0.25">
      <c r="A1726" s="3" t="s">
        <v>52</v>
      </c>
      <c r="B1726" s="3" t="s">
        <v>112</v>
      </c>
      <c r="C1726" s="3" t="s">
        <v>18</v>
      </c>
      <c r="D1726" s="3">
        <v>2</v>
      </c>
      <c r="E1726" s="3">
        <v>0</v>
      </c>
      <c r="I1726" s="3">
        <v>1</v>
      </c>
      <c r="N1726" s="3">
        <v>51</v>
      </c>
      <c r="O1726" s="3" t="s">
        <v>54</v>
      </c>
      <c r="P1726" s="3">
        <v>51</v>
      </c>
      <c r="Q1726" s="3" t="s">
        <v>4</v>
      </c>
      <c r="R1726" s="3">
        <v>22</v>
      </c>
      <c r="S1726" s="9">
        <v>2.0499999999999998</v>
      </c>
      <c r="T1726" s="11">
        <v>1</v>
      </c>
      <c r="U1726" s="13">
        <v>0</v>
      </c>
    </row>
    <row r="1727" spans="1:21" x14ac:dyDescent="0.25">
      <c r="A1727" s="3" t="s">
        <v>52</v>
      </c>
      <c r="B1727" s="3" t="s">
        <v>112</v>
      </c>
      <c r="C1727" s="3" t="s">
        <v>18</v>
      </c>
      <c r="D1727" s="3">
        <v>2</v>
      </c>
      <c r="E1727" s="3">
        <v>0</v>
      </c>
      <c r="I1727" s="3">
        <v>1</v>
      </c>
      <c r="N1727" s="3">
        <v>51</v>
      </c>
      <c r="O1727" s="3" t="s">
        <v>54</v>
      </c>
      <c r="P1727" s="3">
        <v>51</v>
      </c>
      <c r="Q1727" s="3" t="s">
        <v>4</v>
      </c>
      <c r="R1727" s="3">
        <v>22</v>
      </c>
      <c r="S1727" s="9">
        <v>1.42</v>
      </c>
      <c r="T1727" s="11">
        <v>5.2</v>
      </c>
      <c r="U1727" s="13">
        <v>0</v>
      </c>
    </row>
    <row r="1728" spans="1:21" x14ac:dyDescent="0.25">
      <c r="A1728" s="3" t="s">
        <v>52</v>
      </c>
      <c r="B1728" s="3" t="s">
        <v>112</v>
      </c>
      <c r="C1728" s="3" t="s">
        <v>18</v>
      </c>
      <c r="D1728" s="3">
        <v>2</v>
      </c>
      <c r="E1728" s="3">
        <v>0</v>
      </c>
      <c r="I1728" s="3">
        <v>1</v>
      </c>
      <c r="N1728" s="3">
        <v>51</v>
      </c>
      <c r="O1728" s="3" t="s">
        <v>54</v>
      </c>
      <c r="P1728" s="3">
        <v>51</v>
      </c>
      <c r="Q1728" s="3" t="s">
        <v>4</v>
      </c>
      <c r="R1728" s="3">
        <v>22</v>
      </c>
      <c r="S1728" s="9">
        <v>2.2699999999999996</v>
      </c>
      <c r="T1728" s="11">
        <v>2.83</v>
      </c>
      <c r="U1728" s="13">
        <v>0</v>
      </c>
    </row>
    <row r="1729" spans="1:21" x14ac:dyDescent="0.25">
      <c r="A1729" s="3" t="s">
        <v>52</v>
      </c>
      <c r="B1729" s="3" t="s">
        <v>112</v>
      </c>
      <c r="C1729" s="3" t="s">
        <v>18</v>
      </c>
      <c r="D1729" s="3">
        <v>2</v>
      </c>
      <c r="E1729" s="3">
        <v>1</v>
      </c>
      <c r="I1729" s="3">
        <v>1</v>
      </c>
      <c r="N1729" s="3">
        <v>51</v>
      </c>
      <c r="O1729" s="3" t="s">
        <v>54</v>
      </c>
      <c r="P1729" s="3">
        <v>51</v>
      </c>
      <c r="Q1729" s="3" t="s">
        <v>4</v>
      </c>
      <c r="R1729" s="3">
        <v>22</v>
      </c>
      <c r="S1729" s="9">
        <v>2.96</v>
      </c>
      <c r="T1729" s="11">
        <v>2.83</v>
      </c>
      <c r="U1729" s="13">
        <v>4</v>
      </c>
    </row>
    <row r="1730" spans="1:21" x14ac:dyDescent="0.25">
      <c r="A1730" s="3" t="s">
        <v>52</v>
      </c>
      <c r="B1730" s="3" t="s">
        <v>112</v>
      </c>
      <c r="C1730" s="3" t="s">
        <v>18</v>
      </c>
      <c r="D1730" s="3">
        <v>2</v>
      </c>
      <c r="E1730" s="3">
        <v>0</v>
      </c>
      <c r="I1730" s="3">
        <v>1</v>
      </c>
      <c r="N1730" s="3">
        <v>51</v>
      </c>
      <c r="O1730" s="3" t="s">
        <v>54</v>
      </c>
      <c r="P1730" s="3">
        <v>51</v>
      </c>
      <c r="Q1730" s="3" t="s">
        <v>4</v>
      </c>
      <c r="R1730" s="3">
        <v>22</v>
      </c>
      <c r="S1730" s="9">
        <v>0.73</v>
      </c>
      <c r="T1730" s="11">
        <v>1</v>
      </c>
      <c r="U1730" s="13">
        <v>0</v>
      </c>
    </row>
    <row r="1731" spans="1:21" x14ac:dyDescent="0.25">
      <c r="A1731" s="3" t="s">
        <v>52</v>
      </c>
      <c r="B1731" s="3" t="s">
        <v>112</v>
      </c>
      <c r="C1731" s="3" t="s">
        <v>18</v>
      </c>
      <c r="D1731" s="3">
        <v>2</v>
      </c>
      <c r="E1731" s="3">
        <v>0</v>
      </c>
      <c r="I1731" s="3">
        <v>1</v>
      </c>
      <c r="N1731" s="3">
        <v>51</v>
      </c>
      <c r="O1731" s="3" t="s">
        <v>54</v>
      </c>
      <c r="P1731" s="3">
        <v>51</v>
      </c>
      <c r="Q1731" s="3" t="s">
        <v>4</v>
      </c>
      <c r="R1731" s="3">
        <v>22</v>
      </c>
      <c r="S1731" s="9">
        <v>0.34</v>
      </c>
      <c r="T1731" s="11">
        <v>1</v>
      </c>
      <c r="U1731" s="13">
        <v>0</v>
      </c>
    </row>
    <row r="1732" spans="1:21" x14ac:dyDescent="0.25">
      <c r="A1732" s="3" t="s">
        <v>52</v>
      </c>
      <c r="B1732" s="3" t="s">
        <v>112</v>
      </c>
      <c r="C1732" s="3" t="s">
        <v>18</v>
      </c>
      <c r="D1732" s="3">
        <v>2</v>
      </c>
      <c r="E1732" s="3">
        <v>0</v>
      </c>
      <c r="I1732" s="3">
        <v>1</v>
      </c>
      <c r="N1732" s="3">
        <v>51</v>
      </c>
      <c r="O1732" s="3" t="s">
        <v>54</v>
      </c>
      <c r="P1732" s="3">
        <v>51</v>
      </c>
      <c r="Q1732" s="3" t="s">
        <v>4</v>
      </c>
      <c r="R1732" s="3">
        <v>22</v>
      </c>
      <c r="S1732" s="9">
        <v>1.58</v>
      </c>
      <c r="T1732" s="11">
        <v>2.83</v>
      </c>
      <c r="U1732" s="13">
        <v>4</v>
      </c>
    </row>
    <row r="1733" spans="1:21" x14ac:dyDescent="0.25">
      <c r="A1733" s="3" t="s">
        <v>52</v>
      </c>
      <c r="B1733" s="3" t="s">
        <v>112</v>
      </c>
      <c r="C1733" s="3" t="s">
        <v>18</v>
      </c>
      <c r="D1733" s="3">
        <v>2</v>
      </c>
      <c r="E1733" s="3">
        <v>0</v>
      </c>
      <c r="I1733" s="3">
        <v>1</v>
      </c>
      <c r="N1733" s="3">
        <v>51</v>
      </c>
      <c r="O1733" s="3" t="s">
        <v>54</v>
      </c>
      <c r="P1733" s="3">
        <v>51</v>
      </c>
      <c r="Q1733" s="3" t="s">
        <v>4</v>
      </c>
      <c r="R1733" s="3">
        <v>22</v>
      </c>
      <c r="S1733" s="9">
        <v>0.92</v>
      </c>
      <c r="T1733" s="11">
        <v>1</v>
      </c>
      <c r="U1733" s="13">
        <v>0</v>
      </c>
    </row>
    <row r="1734" spans="1:21" x14ac:dyDescent="0.25">
      <c r="A1734" s="3" t="s">
        <v>52</v>
      </c>
      <c r="B1734" s="3" t="s">
        <v>112</v>
      </c>
      <c r="C1734" s="3" t="s">
        <v>18</v>
      </c>
      <c r="D1734" s="3">
        <v>2</v>
      </c>
      <c r="E1734" s="3">
        <v>0</v>
      </c>
      <c r="I1734" s="3">
        <v>1</v>
      </c>
      <c r="N1734" s="3">
        <v>51</v>
      </c>
      <c r="O1734" s="3" t="s">
        <v>54</v>
      </c>
      <c r="P1734" s="3">
        <v>51</v>
      </c>
      <c r="Q1734" s="3" t="s">
        <v>4</v>
      </c>
      <c r="R1734" s="3">
        <v>22</v>
      </c>
      <c r="S1734" s="9">
        <v>1.6</v>
      </c>
      <c r="T1734" s="11">
        <v>1</v>
      </c>
      <c r="U1734" s="13">
        <v>4</v>
      </c>
    </row>
    <row r="1735" spans="1:21" x14ac:dyDescent="0.25">
      <c r="A1735" s="3" t="s">
        <v>52</v>
      </c>
      <c r="B1735" s="3" t="s">
        <v>112</v>
      </c>
      <c r="C1735" s="3" t="s">
        <v>35</v>
      </c>
      <c r="D1735" s="3">
        <v>6</v>
      </c>
      <c r="E1735" s="3">
        <v>1</v>
      </c>
      <c r="M1735" s="3">
        <v>1</v>
      </c>
      <c r="N1735" s="3">
        <v>66</v>
      </c>
      <c r="O1735" s="3" t="s">
        <v>8</v>
      </c>
      <c r="P1735" s="3">
        <v>66</v>
      </c>
      <c r="Q1735" s="3" t="s">
        <v>8</v>
      </c>
      <c r="R1735" s="3">
        <v>29</v>
      </c>
      <c r="S1735" s="9">
        <v>13.67</v>
      </c>
      <c r="T1735" s="11">
        <v>0</v>
      </c>
      <c r="U1735" s="13">
        <v>0</v>
      </c>
    </row>
    <row r="1736" spans="1:21" x14ac:dyDescent="0.25">
      <c r="A1736" s="3" t="s">
        <v>52</v>
      </c>
      <c r="B1736" s="3" t="s">
        <v>112</v>
      </c>
      <c r="C1736" s="3" t="s">
        <v>19</v>
      </c>
      <c r="D1736" s="3">
        <v>4</v>
      </c>
      <c r="E1736" s="3">
        <v>1</v>
      </c>
      <c r="H1736" s="3">
        <v>1</v>
      </c>
      <c r="N1736" s="3">
        <v>49</v>
      </c>
      <c r="O1736" s="3" t="s">
        <v>3</v>
      </c>
      <c r="P1736" s="3">
        <v>49</v>
      </c>
      <c r="Q1736" s="3" t="s">
        <v>3</v>
      </c>
      <c r="R1736" s="3">
        <v>21</v>
      </c>
      <c r="S1736" s="9">
        <v>2.2899999999999996</v>
      </c>
      <c r="T1736" s="11">
        <v>14.7</v>
      </c>
      <c r="U1736" s="13">
        <v>2.2800000000000002</v>
      </c>
    </row>
    <row r="1737" spans="1:21" x14ac:dyDescent="0.25">
      <c r="A1737" s="3" t="s">
        <v>52</v>
      </c>
      <c r="B1737" s="3" t="s">
        <v>112</v>
      </c>
      <c r="C1737" s="3" t="s">
        <v>19</v>
      </c>
      <c r="D1737" s="3">
        <v>4</v>
      </c>
      <c r="E1737" s="3">
        <v>1</v>
      </c>
      <c r="H1737" s="3">
        <v>1</v>
      </c>
      <c r="N1737" s="3">
        <v>49</v>
      </c>
      <c r="O1737" s="3" t="s">
        <v>3</v>
      </c>
      <c r="P1737" s="3">
        <v>49</v>
      </c>
      <c r="Q1737" s="3" t="s">
        <v>3</v>
      </c>
      <c r="R1737" s="3">
        <v>21</v>
      </c>
      <c r="S1737" s="9">
        <v>3.6599999999999997</v>
      </c>
      <c r="T1737" s="11">
        <v>18.52</v>
      </c>
      <c r="U1737" s="13">
        <v>4.5</v>
      </c>
    </row>
    <row r="1738" spans="1:21" x14ac:dyDescent="0.25">
      <c r="A1738" s="3" t="s">
        <v>52</v>
      </c>
      <c r="B1738" s="3" t="s">
        <v>112</v>
      </c>
      <c r="C1738" s="3" t="s">
        <v>19</v>
      </c>
      <c r="D1738" s="3">
        <v>4</v>
      </c>
      <c r="E1738" s="3">
        <v>1</v>
      </c>
      <c r="H1738" s="3">
        <v>1</v>
      </c>
      <c r="N1738" s="3">
        <v>49</v>
      </c>
      <c r="O1738" s="3" t="s">
        <v>3</v>
      </c>
      <c r="P1738" s="3">
        <v>49</v>
      </c>
      <c r="Q1738" s="3" t="s">
        <v>3</v>
      </c>
      <c r="R1738" s="3">
        <v>21</v>
      </c>
      <c r="S1738" s="9">
        <v>5.56</v>
      </c>
      <c r="T1738" s="11">
        <v>27</v>
      </c>
      <c r="U1738" s="13">
        <v>0</v>
      </c>
    </row>
    <row r="1739" spans="1:21" x14ac:dyDescent="0.25">
      <c r="A1739" s="3" t="s">
        <v>52</v>
      </c>
      <c r="B1739" s="3" t="s">
        <v>112</v>
      </c>
      <c r="C1739" s="3" t="s">
        <v>16</v>
      </c>
      <c r="D1739" s="3">
        <v>3</v>
      </c>
      <c r="E1739" s="3">
        <v>0</v>
      </c>
      <c r="H1739" s="3">
        <v>1</v>
      </c>
      <c r="N1739" s="3">
        <v>49</v>
      </c>
      <c r="O1739" s="3" t="s">
        <v>3</v>
      </c>
      <c r="P1739" s="3">
        <v>49</v>
      </c>
      <c r="Q1739" s="3" t="s">
        <v>3</v>
      </c>
      <c r="R1739" s="3">
        <v>21</v>
      </c>
      <c r="S1739" s="9">
        <v>1</v>
      </c>
      <c r="T1739" s="11">
        <v>11.18</v>
      </c>
      <c r="U1739" s="13">
        <v>4</v>
      </c>
    </row>
    <row r="1740" spans="1:21" x14ac:dyDescent="0.25">
      <c r="A1740" s="3" t="s">
        <v>52</v>
      </c>
      <c r="B1740" s="3" t="s">
        <v>112</v>
      </c>
      <c r="C1740" s="3" t="s">
        <v>16</v>
      </c>
      <c r="D1740" s="3">
        <v>3</v>
      </c>
      <c r="E1740" s="3">
        <v>0</v>
      </c>
      <c r="H1740" s="3">
        <v>1</v>
      </c>
      <c r="N1740" s="3">
        <v>49</v>
      </c>
      <c r="O1740" s="3" t="s">
        <v>3</v>
      </c>
      <c r="P1740" s="3">
        <v>49</v>
      </c>
      <c r="Q1740" s="3" t="s">
        <v>3</v>
      </c>
      <c r="R1740" s="3">
        <v>21</v>
      </c>
      <c r="S1740" s="9">
        <v>1</v>
      </c>
      <c r="T1740" s="11">
        <v>22.63</v>
      </c>
      <c r="U1740" s="13">
        <v>0</v>
      </c>
    </row>
    <row r="1741" spans="1:21" x14ac:dyDescent="0.25">
      <c r="A1741" s="3" t="s">
        <v>52</v>
      </c>
      <c r="B1741" s="3" t="s">
        <v>112</v>
      </c>
      <c r="C1741" s="3" t="s">
        <v>16</v>
      </c>
      <c r="D1741" s="3">
        <v>3</v>
      </c>
      <c r="E1741" s="3">
        <v>0</v>
      </c>
      <c r="H1741" s="3">
        <v>1</v>
      </c>
      <c r="N1741" s="3">
        <v>49</v>
      </c>
      <c r="O1741" s="3" t="s">
        <v>3</v>
      </c>
      <c r="P1741" s="3">
        <v>49</v>
      </c>
      <c r="Q1741" s="3" t="s">
        <v>3</v>
      </c>
      <c r="R1741" s="3">
        <v>21</v>
      </c>
      <c r="S1741" s="9">
        <v>2.0799999999999996</v>
      </c>
      <c r="T1741" s="11">
        <v>8</v>
      </c>
      <c r="U1741" s="13">
        <v>4</v>
      </c>
    </row>
    <row r="1742" spans="1:21" x14ac:dyDescent="0.25">
      <c r="A1742" s="3" t="s">
        <v>52</v>
      </c>
      <c r="B1742" s="3" t="s">
        <v>112</v>
      </c>
      <c r="C1742" s="3" t="s">
        <v>18</v>
      </c>
      <c r="D1742" s="3">
        <v>2</v>
      </c>
      <c r="E1742" s="3">
        <v>0</v>
      </c>
      <c r="H1742" s="3">
        <v>1</v>
      </c>
      <c r="N1742" s="3">
        <v>49</v>
      </c>
      <c r="O1742" s="3" t="s">
        <v>3</v>
      </c>
      <c r="P1742" s="3">
        <v>49</v>
      </c>
      <c r="Q1742" s="3" t="s">
        <v>3</v>
      </c>
      <c r="R1742" s="3">
        <v>21</v>
      </c>
      <c r="S1742" s="9">
        <v>1</v>
      </c>
      <c r="T1742" s="11">
        <v>1</v>
      </c>
      <c r="U1742" s="13">
        <v>6</v>
      </c>
    </row>
    <row r="1743" spans="1:21" x14ac:dyDescent="0.25">
      <c r="A1743" s="3" t="s">
        <v>52</v>
      </c>
      <c r="B1743" s="3" t="s">
        <v>112</v>
      </c>
      <c r="C1743" s="3" t="s">
        <v>18</v>
      </c>
      <c r="D1743" s="3">
        <v>2</v>
      </c>
      <c r="E1743" s="3">
        <v>0</v>
      </c>
      <c r="H1743" s="3">
        <v>1</v>
      </c>
      <c r="N1743" s="3">
        <v>49</v>
      </c>
      <c r="O1743" s="3" t="s">
        <v>3</v>
      </c>
      <c r="P1743" s="3">
        <v>49</v>
      </c>
      <c r="Q1743" s="3" t="s">
        <v>3</v>
      </c>
      <c r="R1743" s="3">
        <v>21</v>
      </c>
      <c r="S1743" s="9">
        <v>1</v>
      </c>
      <c r="T1743" s="11">
        <v>8</v>
      </c>
      <c r="U1743" s="13">
        <v>5</v>
      </c>
    </row>
    <row r="1744" spans="1:21" x14ac:dyDescent="0.25">
      <c r="A1744" s="3" t="s">
        <v>52</v>
      </c>
      <c r="B1744" s="3" t="s">
        <v>112</v>
      </c>
      <c r="C1744" s="3" t="s">
        <v>18</v>
      </c>
      <c r="D1744" s="3">
        <v>2</v>
      </c>
      <c r="E1744" s="3">
        <v>0</v>
      </c>
      <c r="H1744" s="3">
        <v>1</v>
      </c>
      <c r="N1744" s="3">
        <v>49</v>
      </c>
      <c r="O1744" s="3" t="s">
        <v>3</v>
      </c>
      <c r="P1744" s="3">
        <v>49</v>
      </c>
      <c r="Q1744" s="3" t="s">
        <v>3</v>
      </c>
      <c r="R1744" s="3">
        <v>21</v>
      </c>
      <c r="S1744" s="9">
        <v>1</v>
      </c>
      <c r="T1744" s="11">
        <v>1</v>
      </c>
      <c r="U1744" s="13">
        <v>0</v>
      </c>
    </row>
    <row r="1745" spans="1:21" x14ac:dyDescent="0.25">
      <c r="A1745" s="3" t="s">
        <v>52</v>
      </c>
      <c r="B1745" s="3" t="s">
        <v>112</v>
      </c>
      <c r="C1745" s="3" t="s">
        <v>18</v>
      </c>
      <c r="D1745" s="3">
        <v>2</v>
      </c>
      <c r="E1745" s="3">
        <v>0</v>
      </c>
      <c r="H1745" s="3">
        <v>1</v>
      </c>
      <c r="N1745" s="3">
        <v>49</v>
      </c>
      <c r="O1745" s="3" t="s">
        <v>3</v>
      </c>
      <c r="P1745" s="3">
        <v>49</v>
      </c>
      <c r="Q1745" s="3" t="s">
        <v>3</v>
      </c>
      <c r="R1745" s="3">
        <v>21</v>
      </c>
      <c r="S1745" s="9">
        <v>1</v>
      </c>
      <c r="T1745" s="11">
        <v>2.83</v>
      </c>
      <c r="U1745" s="13">
        <v>1</v>
      </c>
    </row>
    <row r="1746" spans="1:21" x14ac:dyDescent="0.25">
      <c r="A1746" s="3" t="s">
        <v>52</v>
      </c>
      <c r="B1746" s="3" t="s">
        <v>112</v>
      </c>
      <c r="C1746" s="3" t="s">
        <v>18</v>
      </c>
      <c r="D1746" s="3">
        <v>2</v>
      </c>
      <c r="E1746" s="3">
        <v>0</v>
      </c>
      <c r="H1746" s="3">
        <v>1</v>
      </c>
      <c r="N1746" s="3">
        <v>49</v>
      </c>
      <c r="O1746" s="3" t="s">
        <v>3</v>
      </c>
      <c r="P1746" s="3">
        <v>49</v>
      </c>
      <c r="Q1746" s="3" t="s">
        <v>3</v>
      </c>
      <c r="R1746" s="3">
        <v>21</v>
      </c>
      <c r="S1746" s="9">
        <v>1</v>
      </c>
      <c r="T1746" s="11">
        <v>14.7</v>
      </c>
      <c r="U1746" s="13">
        <v>4</v>
      </c>
    </row>
    <row r="1747" spans="1:21" x14ac:dyDescent="0.25">
      <c r="A1747" s="3" t="s">
        <v>52</v>
      </c>
      <c r="B1747" s="3" t="s">
        <v>112</v>
      </c>
      <c r="C1747" s="3" t="s">
        <v>18</v>
      </c>
      <c r="D1747" s="3">
        <v>2</v>
      </c>
      <c r="E1747" s="3">
        <v>0</v>
      </c>
      <c r="H1747" s="3">
        <v>1</v>
      </c>
      <c r="N1747" s="3">
        <v>49</v>
      </c>
      <c r="O1747" s="3" t="s">
        <v>3</v>
      </c>
      <c r="P1747" s="3">
        <v>49</v>
      </c>
      <c r="Q1747" s="3" t="s">
        <v>3</v>
      </c>
      <c r="R1747" s="3">
        <v>21</v>
      </c>
      <c r="S1747" s="9">
        <v>1</v>
      </c>
      <c r="T1747" s="11">
        <v>18.52</v>
      </c>
      <c r="U1747" s="13">
        <v>3.66</v>
      </c>
    </row>
    <row r="1748" spans="1:21" x14ac:dyDescent="0.25">
      <c r="A1748" s="3" t="s">
        <v>52</v>
      </c>
      <c r="B1748" s="3" t="s">
        <v>112</v>
      </c>
      <c r="C1748" s="3" t="s">
        <v>18</v>
      </c>
      <c r="D1748" s="3">
        <v>2</v>
      </c>
      <c r="E1748" s="3">
        <v>0</v>
      </c>
      <c r="H1748" s="3">
        <v>1</v>
      </c>
      <c r="N1748" s="3">
        <v>49</v>
      </c>
      <c r="O1748" s="3" t="s">
        <v>3</v>
      </c>
      <c r="P1748" s="3">
        <v>49</v>
      </c>
      <c r="Q1748" s="3" t="s">
        <v>3</v>
      </c>
      <c r="R1748" s="3">
        <v>21</v>
      </c>
      <c r="S1748" s="9">
        <v>1</v>
      </c>
      <c r="T1748" s="11">
        <v>2.83</v>
      </c>
      <c r="U1748" s="13">
        <v>5</v>
      </c>
    </row>
    <row r="1749" spans="1:21" x14ac:dyDescent="0.25">
      <c r="A1749" s="3" t="s">
        <v>52</v>
      </c>
      <c r="B1749" s="3" t="s">
        <v>112</v>
      </c>
      <c r="C1749" s="3" t="s">
        <v>24</v>
      </c>
      <c r="D1749" s="3">
        <v>1</v>
      </c>
      <c r="E1749" s="3">
        <v>0</v>
      </c>
      <c r="H1749" s="3">
        <v>1</v>
      </c>
      <c r="N1749" s="3">
        <v>49</v>
      </c>
      <c r="O1749" s="3" t="s">
        <v>3</v>
      </c>
      <c r="P1749" s="3">
        <v>49</v>
      </c>
      <c r="Q1749" s="3" t="s">
        <v>3</v>
      </c>
      <c r="R1749" s="3">
        <v>21</v>
      </c>
      <c r="S1749" s="9">
        <v>1</v>
      </c>
      <c r="T1749" s="11">
        <v>0</v>
      </c>
      <c r="U1749" s="13">
        <v>5</v>
      </c>
    </row>
    <row r="1750" spans="1:21" x14ac:dyDescent="0.25">
      <c r="A1750" s="3" t="s">
        <v>52</v>
      </c>
      <c r="B1750" s="3" t="s">
        <v>112</v>
      </c>
      <c r="C1750" s="3" t="s">
        <v>16</v>
      </c>
      <c r="D1750" s="3">
        <v>3</v>
      </c>
      <c r="E1750" s="3">
        <v>0</v>
      </c>
      <c r="H1750" s="3">
        <v>1</v>
      </c>
      <c r="N1750" s="3">
        <v>48</v>
      </c>
      <c r="O1750" s="3" t="s">
        <v>37</v>
      </c>
      <c r="P1750" s="3">
        <v>48</v>
      </c>
      <c r="Q1750" s="3" t="s">
        <v>3</v>
      </c>
      <c r="R1750" s="3">
        <v>21</v>
      </c>
      <c r="S1750" s="9">
        <v>2.11</v>
      </c>
      <c r="T1750" s="11">
        <v>2.83</v>
      </c>
      <c r="U1750" s="13">
        <v>3.06</v>
      </c>
    </row>
    <row r="1751" spans="1:21" x14ac:dyDescent="0.25">
      <c r="A1751" s="3" t="s">
        <v>52</v>
      </c>
      <c r="B1751" s="3" t="s">
        <v>112</v>
      </c>
      <c r="C1751" s="3" t="s">
        <v>18</v>
      </c>
      <c r="D1751" s="3">
        <v>2</v>
      </c>
      <c r="E1751" s="3">
        <v>0</v>
      </c>
      <c r="H1751" s="3">
        <v>1</v>
      </c>
      <c r="N1751" s="3">
        <v>48</v>
      </c>
      <c r="O1751" s="3" t="s">
        <v>37</v>
      </c>
      <c r="P1751" s="3">
        <v>48</v>
      </c>
      <c r="Q1751" s="3" t="s">
        <v>3</v>
      </c>
      <c r="R1751" s="3">
        <v>21</v>
      </c>
      <c r="S1751" s="9">
        <v>1</v>
      </c>
      <c r="T1751" s="11">
        <v>5.2</v>
      </c>
      <c r="U1751" s="13">
        <v>0</v>
      </c>
    </row>
    <row r="1752" spans="1:21" x14ac:dyDescent="0.25">
      <c r="A1752" s="3" t="s">
        <v>52</v>
      </c>
      <c r="B1752" s="3" t="s">
        <v>112</v>
      </c>
      <c r="C1752" s="3" t="s">
        <v>18</v>
      </c>
      <c r="D1752" s="3">
        <v>2</v>
      </c>
      <c r="E1752" s="3">
        <v>0</v>
      </c>
      <c r="H1752" s="3">
        <v>1</v>
      </c>
      <c r="N1752" s="3">
        <v>48</v>
      </c>
      <c r="O1752" s="3" t="s">
        <v>37</v>
      </c>
      <c r="P1752" s="3">
        <v>48</v>
      </c>
      <c r="Q1752" s="3" t="s">
        <v>3</v>
      </c>
      <c r="R1752" s="3">
        <v>21</v>
      </c>
      <c r="S1752" s="9">
        <v>1</v>
      </c>
      <c r="T1752" s="11">
        <v>8</v>
      </c>
      <c r="U1752" s="13">
        <v>3.7199999999999998</v>
      </c>
    </row>
    <row r="1753" spans="1:21" x14ac:dyDescent="0.25">
      <c r="A1753" s="3" t="s">
        <v>52</v>
      </c>
      <c r="B1753" s="3" t="s">
        <v>112</v>
      </c>
      <c r="C1753" s="3" t="s">
        <v>16</v>
      </c>
      <c r="D1753" s="3">
        <v>3</v>
      </c>
      <c r="E1753" s="3">
        <v>0</v>
      </c>
      <c r="H1753" s="3">
        <v>1</v>
      </c>
      <c r="N1753" s="3">
        <v>48</v>
      </c>
      <c r="O1753" s="3" t="s">
        <v>37</v>
      </c>
      <c r="P1753" s="3">
        <v>48</v>
      </c>
      <c r="Q1753" s="3" t="s">
        <v>3</v>
      </c>
      <c r="R1753" s="3">
        <v>21</v>
      </c>
      <c r="S1753" s="9">
        <v>1</v>
      </c>
      <c r="T1753" s="11">
        <v>1</v>
      </c>
      <c r="U1753" s="13">
        <v>0.5</v>
      </c>
    </row>
    <row r="1754" spans="1:21" x14ac:dyDescent="0.25">
      <c r="A1754" s="3" t="s">
        <v>52</v>
      </c>
      <c r="B1754" s="3" t="s">
        <v>112</v>
      </c>
      <c r="C1754" s="3" t="s">
        <v>16</v>
      </c>
      <c r="D1754" s="3">
        <v>3</v>
      </c>
      <c r="E1754" s="3">
        <v>0</v>
      </c>
      <c r="H1754" s="3">
        <v>1</v>
      </c>
      <c r="N1754" s="3">
        <v>48</v>
      </c>
      <c r="O1754" s="3" t="s">
        <v>37</v>
      </c>
      <c r="P1754" s="3">
        <v>48</v>
      </c>
      <c r="Q1754" s="3" t="s">
        <v>3</v>
      </c>
      <c r="R1754" s="3">
        <v>21</v>
      </c>
      <c r="S1754" s="9">
        <v>3.36</v>
      </c>
      <c r="T1754" s="11">
        <v>8</v>
      </c>
      <c r="U1754" s="13">
        <v>0</v>
      </c>
    </row>
    <row r="1755" spans="1:21" x14ac:dyDescent="0.25">
      <c r="A1755" s="3" t="s">
        <v>52</v>
      </c>
      <c r="B1755" s="3" t="s">
        <v>112</v>
      </c>
      <c r="C1755" s="3" t="s">
        <v>16</v>
      </c>
      <c r="D1755" s="3">
        <v>3</v>
      </c>
      <c r="E1755" s="3">
        <v>1</v>
      </c>
      <c r="H1755" s="3">
        <v>1</v>
      </c>
      <c r="N1755" s="3">
        <v>48</v>
      </c>
      <c r="O1755" s="3" t="s">
        <v>37</v>
      </c>
      <c r="P1755" s="3">
        <v>48</v>
      </c>
      <c r="Q1755" s="3" t="s">
        <v>3</v>
      </c>
      <c r="R1755" s="3">
        <v>21</v>
      </c>
      <c r="S1755" s="9">
        <v>4.62</v>
      </c>
      <c r="T1755" s="11">
        <v>8</v>
      </c>
      <c r="U1755" s="13">
        <v>4.5</v>
      </c>
    </row>
    <row r="1756" spans="1:21" x14ac:dyDescent="0.25">
      <c r="A1756" s="3" t="s">
        <v>52</v>
      </c>
      <c r="B1756" s="3" t="s">
        <v>112</v>
      </c>
      <c r="C1756" s="3" t="s">
        <v>19</v>
      </c>
      <c r="D1756" s="3">
        <v>4</v>
      </c>
      <c r="E1756" s="3">
        <v>1</v>
      </c>
      <c r="H1756" s="3">
        <v>1</v>
      </c>
      <c r="N1756" s="3">
        <v>48</v>
      </c>
      <c r="O1756" s="3" t="s">
        <v>37</v>
      </c>
      <c r="P1756" s="3">
        <v>48</v>
      </c>
      <c r="Q1756" s="3" t="s">
        <v>3</v>
      </c>
      <c r="R1756" s="3">
        <v>21</v>
      </c>
      <c r="S1756" s="9">
        <v>8.32</v>
      </c>
      <c r="T1756" s="11">
        <v>52.38</v>
      </c>
      <c r="U1756" s="13">
        <v>5.01</v>
      </c>
    </row>
    <row r="1757" spans="1:21" x14ac:dyDescent="0.25">
      <c r="A1757" s="3" t="s">
        <v>52</v>
      </c>
      <c r="B1757" s="3" t="s">
        <v>112</v>
      </c>
      <c r="C1757" s="3" t="s">
        <v>16</v>
      </c>
      <c r="D1757" s="3">
        <v>3</v>
      </c>
      <c r="E1757" s="3">
        <v>0</v>
      </c>
      <c r="H1757" s="3">
        <v>1</v>
      </c>
      <c r="N1757" s="3">
        <v>48</v>
      </c>
      <c r="O1757" s="3" t="s">
        <v>37</v>
      </c>
      <c r="P1757" s="3">
        <v>48</v>
      </c>
      <c r="Q1757" s="3" t="s">
        <v>3</v>
      </c>
      <c r="R1757" s="3">
        <v>21</v>
      </c>
      <c r="S1757" s="9">
        <v>1</v>
      </c>
      <c r="T1757" s="11">
        <v>5.2</v>
      </c>
      <c r="U1757" s="13">
        <v>2</v>
      </c>
    </row>
    <row r="1758" spans="1:21" x14ac:dyDescent="0.25">
      <c r="A1758" s="3" t="s">
        <v>52</v>
      </c>
      <c r="B1758" s="3" t="s">
        <v>112</v>
      </c>
      <c r="C1758" s="3" t="s">
        <v>16</v>
      </c>
      <c r="D1758" s="3">
        <v>3</v>
      </c>
      <c r="E1758" s="3">
        <v>1</v>
      </c>
      <c r="H1758" s="3">
        <v>1</v>
      </c>
      <c r="N1758" s="3">
        <v>48</v>
      </c>
      <c r="O1758" s="3" t="s">
        <v>37</v>
      </c>
      <c r="P1758" s="3">
        <v>48</v>
      </c>
      <c r="Q1758" s="3" t="s">
        <v>3</v>
      </c>
      <c r="R1758" s="3">
        <v>21</v>
      </c>
      <c r="S1758" s="9">
        <v>8.6</v>
      </c>
      <c r="T1758" s="11">
        <v>18.52</v>
      </c>
      <c r="U1758" s="13">
        <v>17</v>
      </c>
    </row>
    <row r="1759" spans="1:21" x14ac:dyDescent="0.25">
      <c r="A1759" s="3" t="s">
        <v>52</v>
      </c>
      <c r="B1759" s="3" t="s">
        <v>112</v>
      </c>
      <c r="C1759" s="3" t="s">
        <v>18</v>
      </c>
      <c r="D1759" s="3">
        <v>2</v>
      </c>
      <c r="E1759" s="3">
        <v>0</v>
      </c>
      <c r="H1759" s="3">
        <v>1</v>
      </c>
      <c r="N1759" s="3">
        <v>48</v>
      </c>
      <c r="O1759" s="3" t="s">
        <v>37</v>
      </c>
      <c r="P1759" s="3">
        <v>48</v>
      </c>
      <c r="Q1759" s="3" t="s">
        <v>3</v>
      </c>
      <c r="R1759" s="3">
        <v>21</v>
      </c>
      <c r="S1759" s="9">
        <v>0.75</v>
      </c>
      <c r="T1759" s="11">
        <v>1</v>
      </c>
      <c r="U1759" s="13">
        <v>0</v>
      </c>
    </row>
    <row r="1760" spans="1:21" x14ac:dyDescent="0.25">
      <c r="A1760" s="3" t="s">
        <v>52</v>
      </c>
      <c r="B1760" s="3" t="s">
        <v>112</v>
      </c>
      <c r="C1760" s="3" t="s">
        <v>16</v>
      </c>
      <c r="D1760" s="3">
        <v>3</v>
      </c>
      <c r="E1760" s="3">
        <v>0</v>
      </c>
      <c r="H1760" s="3">
        <v>1</v>
      </c>
      <c r="N1760" s="3">
        <v>48</v>
      </c>
      <c r="O1760" s="3" t="s">
        <v>37</v>
      </c>
      <c r="P1760" s="3">
        <v>48</v>
      </c>
      <c r="Q1760" s="3" t="s">
        <v>3</v>
      </c>
      <c r="R1760" s="3">
        <v>21</v>
      </c>
      <c r="S1760" s="9">
        <v>2.36</v>
      </c>
      <c r="T1760" s="11">
        <v>5.2</v>
      </c>
      <c r="U1760" s="13">
        <v>0.5</v>
      </c>
    </row>
    <row r="1761" spans="1:21" x14ac:dyDescent="0.25">
      <c r="A1761" s="3" t="s">
        <v>52</v>
      </c>
      <c r="B1761" s="3" t="s">
        <v>112</v>
      </c>
      <c r="C1761" s="3" t="s">
        <v>19</v>
      </c>
      <c r="D1761" s="3">
        <v>4</v>
      </c>
      <c r="E1761" s="3">
        <v>1</v>
      </c>
      <c r="H1761" s="3">
        <v>1</v>
      </c>
      <c r="N1761" s="3">
        <v>48</v>
      </c>
      <c r="O1761" s="3" t="s">
        <v>37</v>
      </c>
      <c r="P1761" s="3">
        <v>48</v>
      </c>
      <c r="Q1761" s="3" t="s">
        <v>3</v>
      </c>
      <c r="R1761" s="3">
        <v>21</v>
      </c>
      <c r="S1761" s="9">
        <v>1</v>
      </c>
      <c r="T1761" s="11">
        <v>18.52</v>
      </c>
      <c r="U1761" s="13">
        <v>0.34</v>
      </c>
    </row>
    <row r="1762" spans="1:21" x14ac:dyDescent="0.25">
      <c r="A1762" s="3" t="s">
        <v>52</v>
      </c>
      <c r="B1762" s="3" t="s">
        <v>112</v>
      </c>
      <c r="C1762" s="3" t="s">
        <v>16</v>
      </c>
      <c r="D1762" s="3">
        <v>3</v>
      </c>
      <c r="E1762" s="3">
        <v>0</v>
      </c>
      <c r="H1762" s="3">
        <v>1</v>
      </c>
      <c r="N1762" s="3">
        <v>48</v>
      </c>
      <c r="O1762" s="3" t="s">
        <v>37</v>
      </c>
      <c r="P1762" s="3">
        <v>48</v>
      </c>
      <c r="Q1762" s="3" t="s">
        <v>3</v>
      </c>
      <c r="R1762" s="3">
        <v>21</v>
      </c>
      <c r="S1762" s="9">
        <v>3.73</v>
      </c>
      <c r="T1762" s="11">
        <v>8</v>
      </c>
      <c r="U1762" s="13">
        <v>1.7399999999999998</v>
      </c>
    </row>
    <row r="1763" spans="1:21" x14ac:dyDescent="0.25">
      <c r="A1763" s="3" t="s">
        <v>52</v>
      </c>
      <c r="B1763" s="3" t="s">
        <v>112</v>
      </c>
      <c r="C1763" s="3" t="s">
        <v>19</v>
      </c>
      <c r="D1763" s="3">
        <v>4</v>
      </c>
      <c r="E1763" s="3">
        <v>1</v>
      </c>
      <c r="H1763" s="3">
        <v>1</v>
      </c>
      <c r="N1763" s="3">
        <v>48</v>
      </c>
      <c r="O1763" s="3" t="s">
        <v>37</v>
      </c>
      <c r="P1763" s="3">
        <v>48</v>
      </c>
      <c r="Q1763" s="3" t="s">
        <v>3</v>
      </c>
      <c r="R1763" s="3">
        <v>21</v>
      </c>
      <c r="S1763" s="9">
        <v>3.9299999999999997</v>
      </c>
      <c r="T1763" s="11">
        <v>18.52</v>
      </c>
      <c r="U1763" s="13">
        <v>2.92</v>
      </c>
    </row>
    <row r="1764" spans="1:21" x14ac:dyDescent="0.25">
      <c r="A1764" s="3" t="s">
        <v>52</v>
      </c>
      <c r="B1764" s="3" t="s">
        <v>112</v>
      </c>
      <c r="C1764" s="3" t="s">
        <v>18</v>
      </c>
      <c r="D1764" s="3">
        <v>2</v>
      </c>
      <c r="E1764" s="3">
        <v>0</v>
      </c>
      <c r="H1764" s="3">
        <v>1</v>
      </c>
      <c r="N1764" s="3">
        <v>48</v>
      </c>
      <c r="O1764" s="3" t="s">
        <v>37</v>
      </c>
      <c r="P1764" s="3">
        <v>48</v>
      </c>
      <c r="Q1764" s="3" t="s">
        <v>3</v>
      </c>
      <c r="R1764" s="3">
        <v>21</v>
      </c>
      <c r="S1764" s="9">
        <v>1</v>
      </c>
      <c r="T1764" s="11">
        <v>1</v>
      </c>
      <c r="U1764" s="13">
        <v>1</v>
      </c>
    </row>
    <row r="1765" spans="1:21" x14ac:dyDescent="0.25">
      <c r="A1765" s="3" t="s">
        <v>52</v>
      </c>
      <c r="B1765" s="3" t="s">
        <v>112</v>
      </c>
      <c r="C1765" s="3" t="s">
        <v>24</v>
      </c>
      <c r="D1765" s="3">
        <v>1</v>
      </c>
      <c r="E1765" s="3">
        <v>0</v>
      </c>
      <c r="H1765" s="3">
        <v>1</v>
      </c>
      <c r="N1765" s="3">
        <v>48</v>
      </c>
      <c r="O1765" s="3" t="s">
        <v>37</v>
      </c>
      <c r="P1765" s="3">
        <v>48</v>
      </c>
      <c r="Q1765" s="3" t="s">
        <v>3</v>
      </c>
      <c r="R1765" s="3">
        <v>21</v>
      </c>
      <c r="S1765" s="9">
        <v>1</v>
      </c>
      <c r="T1765" s="11">
        <v>2.83</v>
      </c>
      <c r="U1765" s="13">
        <v>1.2200000000000002</v>
      </c>
    </row>
    <row r="1766" spans="1:21" x14ac:dyDescent="0.25">
      <c r="A1766" s="3" t="s">
        <v>52</v>
      </c>
      <c r="B1766" s="3" t="s">
        <v>112</v>
      </c>
      <c r="C1766" s="3" t="s">
        <v>18</v>
      </c>
      <c r="D1766" s="3">
        <v>2</v>
      </c>
      <c r="E1766" s="3">
        <v>0</v>
      </c>
      <c r="H1766" s="3">
        <v>1</v>
      </c>
      <c r="N1766" s="3">
        <v>48</v>
      </c>
      <c r="O1766" s="3" t="s">
        <v>37</v>
      </c>
      <c r="P1766" s="3">
        <v>48</v>
      </c>
      <c r="Q1766" s="3" t="s">
        <v>3</v>
      </c>
      <c r="R1766" s="3">
        <v>21</v>
      </c>
      <c r="S1766" s="9">
        <v>1</v>
      </c>
      <c r="T1766" s="11">
        <v>5.2</v>
      </c>
      <c r="U1766" s="13">
        <v>0</v>
      </c>
    </row>
    <row r="1767" spans="1:21" x14ac:dyDescent="0.25">
      <c r="A1767" s="3" t="s">
        <v>52</v>
      </c>
      <c r="B1767" s="3" t="s">
        <v>112</v>
      </c>
      <c r="C1767" s="3" t="s">
        <v>19</v>
      </c>
      <c r="D1767" s="3">
        <v>4</v>
      </c>
      <c r="E1767" s="3">
        <v>1</v>
      </c>
      <c r="H1767" s="3">
        <v>1</v>
      </c>
      <c r="N1767" s="3">
        <v>48</v>
      </c>
      <c r="O1767" s="3" t="s">
        <v>37</v>
      </c>
      <c r="P1767" s="3">
        <v>48</v>
      </c>
      <c r="Q1767" s="3" t="s">
        <v>3</v>
      </c>
      <c r="R1767" s="3">
        <v>21</v>
      </c>
      <c r="S1767" s="9">
        <v>4.0199999999999996</v>
      </c>
      <c r="T1767" s="11">
        <v>2.83</v>
      </c>
      <c r="U1767" s="13">
        <v>0.85000000000000009</v>
      </c>
    </row>
    <row r="1768" spans="1:21" x14ac:dyDescent="0.25">
      <c r="A1768" s="3" t="s">
        <v>52</v>
      </c>
      <c r="B1768" s="3" t="s">
        <v>112</v>
      </c>
      <c r="C1768" s="3" t="s">
        <v>19</v>
      </c>
      <c r="D1768" s="3">
        <v>4</v>
      </c>
      <c r="E1768" s="3">
        <v>0</v>
      </c>
      <c r="H1768" s="3">
        <v>1</v>
      </c>
      <c r="N1768" s="3">
        <v>49</v>
      </c>
      <c r="O1768" s="3" t="s">
        <v>3</v>
      </c>
      <c r="P1768" s="3">
        <v>49</v>
      </c>
      <c r="Q1768" s="3" t="s">
        <v>3</v>
      </c>
      <c r="R1768" s="3">
        <v>21</v>
      </c>
      <c r="S1768" s="9">
        <v>5.97</v>
      </c>
      <c r="T1768" s="11">
        <v>18.52</v>
      </c>
      <c r="U1768" s="13">
        <v>2</v>
      </c>
    </row>
    <row r="1769" spans="1:21" x14ac:dyDescent="0.25">
      <c r="A1769" s="3" t="s">
        <v>52</v>
      </c>
      <c r="B1769" s="3" t="s">
        <v>112</v>
      </c>
      <c r="C1769" s="3" t="s">
        <v>16</v>
      </c>
      <c r="D1769" s="3">
        <v>3</v>
      </c>
      <c r="E1769" s="3">
        <v>0</v>
      </c>
      <c r="H1769" s="3">
        <v>1</v>
      </c>
      <c r="N1769" s="3">
        <v>49</v>
      </c>
      <c r="O1769" s="3" t="s">
        <v>3</v>
      </c>
      <c r="P1769" s="3">
        <v>49</v>
      </c>
      <c r="Q1769" s="3" t="s">
        <v>3</v>
      </c>
      <c r="R1769" s="3">
        <v>21</v>
      </c>
      <c r="S1769" s="9">
        <v>1</v>
      </c>
      <c r="T1769" s="11">
        <v>5.2</v>
      </c>
      <c r="U1769" s="13">
        <v>0</v>
      </c>
    </row>
    <row r="1770" spans="1:21" x14ac:dyDescent="0.25">
      <c r="A1770" s="3" t="s">
        <v>52</v>
      </c>
      <c r="B1770" s="3" t="s">
        <v>112</v>
      </c>
      <c r="C1770" s="3" t="s">
        <v>16</v>
      </c>
      <c r="D1770" s="3">
        <v>3</v>
      </c>
      <c r="E1770" s="3">
        <v>1</v>
      </c>
      <c r="H1770" s="3">
        <v>1</v>
      </c>
      <c r="N1770" s="3">
        <v>49</v>
      </c>
      <c r="O1770" s="3" t="s">
        <v>3</v>
      </c>
      <c r="P1770" s="3">
        <v>49</v>
      </c>
      <c r="Q1770" s="3" t="s">
        <v>3</v>
      </c>
      <c r="R1770" s="3">
        <v>21</v>
      </c>
      <c r="S1770" s="9">
        <v>7.33</v>
      </c>
      <c r="T1770" s="11">
        <v>11.18</v>
      </c>
      <c r="U1770" s="13">
        <v>8.66</v>
      </c>
    </row>
    <row r="1771" spans="1:21" x14ac:dyDescent="0.25">
      <c r="A1771" s="3" t="s">
        <v>52</v>
      </c>
      <c r="B1771" s="3" t="s">
        <v>112</v>
      </c>
      <c r="C1771" s="3" t="s">
        <v>16</v>
      </c>
      <c r="D1771" s="3">
        <v>3</v>
      </c>
      <c r="E1771" s="3">
        <v>0</v>
      </c>
      <c r="H1771" s="3">
        <v>1</v>
      </c>
      <c r="N1771" s="3">
        <v>48</v>
      </c>
      <c r="O1771" s="3" t="s">
        <v>37</v>
      </c>
      <c r="P1771" s="3">
        <v>48</v>
      </c>
      <c r="Q1771" s="3" t="s">
        <v>3</v>
      </c>
      <c r="R1771" s="3">
        <v>21</v>
      </c>
      <c r="S1771" s="9">
        <v>3</v>
      </c>
      <c r="T1771" s="11">
        <v>2.83</v>
      </c>
      <c r="U1771" s="13">
        <v>2.62</v>
      </c>
    </row>
    <row r="1772" spans="1:21" x14ac:dyDescent="0.25">
      <c r="A1772" s="3" t="s">
        <v>52</v>
      </c>
      <c r="B1772" s="3" t="s">
        <v>112</v>
      </c>
      <c r="C1772" s="3" t="s">
        <v>16</v>
      </c>
      <c r="D1772" s="3">
        <v>3</v>
      </c>
      <c r="E1772" s="3">
        <v>0</v>
      </c>
      <c r="H1772" s="3">
        <v>1</v>
      </c>
      <c r="N1772" s="3">
        <v>49</v>
      </c>
      <c r="O1772" s="3" t="s">
        <v>3</v>
      </c>
      <c r="P1772" s="3">
        <v>49</v>
      </c>
      <c r="Q1772" s="3" t="s">
        <v>3</v>
      </c>
      <c r="R1772" s="3">
        <v>21</v>
      </c>
      <c r="S1772" s="9">
        <v>1</v>
      </c>
      <c r="T1772" s="11">
        <v>14.7</v>
      </c>
      <c r="U1772" s="13">
        <v>0</v>
      </c>
    </row>
    <row r="1773" spans="1:21" x14ac:dyDescent="0.25">
      <c r="A1773" s="3" t="s">
        <v>52</v>
      </c>
      <c r="B1773" s="3" t="s">
        <v>112</v>
      </c>
      <c r="C1773" s="3" t="s">
        <v>16</v>
      </c>
      <c r="D1773" s="3">
        <v>3</v>
      </c>
      <c r="E1773" s="3">
        <v>0</v>
      </c>
      <c r="H1773" s="3">
        <v>1</v>
      </c>
      <c r="N1773" s="3">
        <v>48</v>
      </c>
      <c r="O1773" s="3" t="s">
        <v>37</v>
      </c>
      <c r="P1773" s="3">
        <v>48</v>
      </c>
      <c r="Q1773" s="3" t="s">
        <v>3</v>
      </c>
      <c r="R1773" s="3">
        <v>21</v>
      </c>
      <c r="S1773" s="9">
        <v>5.3</v>
      </c>
      <c r="T1773" s="11">
        <v>2.83</v>
      </c>
      <c r="U1773" s="13">
        <v>2</v>
      </c>
    </row>
    <row r="1774" spans="1:21" x14ac:dyDescent="0.25">
      <c r="A1774" s="3" t="s">
        <v>52</v>
      </c>
      <c r="B1774" s="3" t="s">
        <v>112</v>
      </c>
      <c r="C1774" s="3" t="s">
        <v>16</v>
      </c>
      <c r="D1774" s="3">
        <v>3</v>
      </c>
      <c r="E1774" s="3">
        <v>0</v>
      </c>
      <c r="H1774" s="3">
        <v>1</v>
      </c>
      <c r="N1774" s="3">
        <v>48</v>
      </c>
      <c r="O1774" s="3" t="s">
        <v>37</v>
      </c>
      <c r="P1774" s="3">
        <v>48</v>
      </c>
      <c r="Q1774" s="3" t="s">
        <v>3</v>
      </c>
      <c r="R1774" s="3">
        <v>21</v>
      </c>
      <c r="S1774" s="9">
        <v>1</v>
      </c>
      <c r="T1774" s="11">
        <v>1</v>
      </c>
      <c r="U1774" s="13">
        <v>0</v>
      </c>
    </row>
    <row r="1775" spans="1:21" x14ac:dyDescent="0.25">
      <c r="A1775" s="3" t="s">
        <v>52</v>
      </c>
      <c r="B1775" s="3" t="s">
        <v>112</v>
      </c>
      <c r="C1775" s="3" t="s">
        <v>18</v>
      </c>
      <c r="D1775" s="3">
        <v>2</v>
      </c>
      <c r="E1775" s="3">
        <v>0</v>
      </c>
      <c r="H1775" s="3">
        <v>1</v>
      </c>
      <c r="N1775" s="3">
        <v>48</v>
      </c>
      <c r="O1775" s="3" t="s">
        <v>37</v>
      </c>
      <c r="P1775" s="3">
        <v>48</v>
      </c>
      <c r="Q1775" s="3" t="s">
        <v>3</v>
      </c>
      <c r="R1775" s="3">
        <v>21</v>
      </c>
      <c r="S1775" s="9">
        <v>1</v>
      </c>
      <c r="T1775" s="11">
        <v>8</v>
      </c>
      <c r="U1775" s="13">
        <v>0</v>
      </c>
    </row>
    <row r="1776" spans="1:21" x14ac:dyDescent="0.25">
      <c r="A1776" s="3" t="s">
        <v>52</v>
      </c>
      <c r="B1776" s="3" t="s">
        <v>112</v>
      </c>
      <c r="C1776" s="3" t="s">
        <v>18</v>
      </c>
      <c r="D1776" s="3">
        <v>2</v>
      </c>
      <c r="E1776" s="3">
        <v>0</v>
      </c>
      <c r="H1776" s="3">
        <v>1</v>
      </c>
      <c r="N1776" s="3">
        <v>49</v>
      </c>
      <c r="O1776" s="3" t="s">
        <v>3</v>
      </c>
      <c r="P1776" s="3">
        <v>49</v>
      </c>
      <c r="Q1776" s="3" t="s">
        <v>3</v>
      </c>
      <c r="R1776" s="3">
        <v>21</v>
      </c>
      <c r="S1776" s="9">
        <v>1</v>
      </c>
      <c r="T1776" s="11">
        <v>2.83</v>
      </c>
      <c r="U1776" s="13">
        <v>5</v>
      </c>
    </row>
    <row r="1777" spans="1:21" x14ac:dyDescent="0.25">
      <c r="A1777" s="3" t="s">
        <v>52</v>
      </c>
      <c r="B1777" s="3" t="s">
        <v>112</v>
      </c>
      <c r="C1777" s="3" t="s">
        <v>18</v>
      </c>
      <c r="D1777" s="3">
        <v>2</v>
      </c>
      <c r="E1777" s="3">
        <v>0</v>
      </c>
      <c r="H1777" s="3">
        <v>1</v>
      </c>
      <c r="N1777" s="3">
        <v>49</v>
      </c>
      <c r="O1777" s="3" t="s">
        <v>3</v>
      </c>
      <c r="P1777" s="3">
        <v>49</v>
      </c>
      <c r="Q1777" s="3" t="s">
        <v>3</v>
      </c>
      <c r="R1777" s="3">
        <v>21</v>
      </c>
      <c r="S1777" s="9">
        <v>5.08</v>
      </c>
      <c r="T1777" s="11">
        <v>8</v>
      </c>
      <c r="U1777" s="13">
        <v>6</v>
      </c>
    </row>
    <row r="1778" spans="1:21" x14ac:dyDescent="0.25">
      <c r="A1778" s="3" t="s">
        <v>52</v>
      </c>
      <c r="B1778" s="3" t="s">
        <v>112</v>
      </c>
      <c r="C1778" s="3" t="s">
        <v>16</v>
      </c>
      <c r="D1778" s="3">
        <v>3</v>
      </c>
      <c r="E1778" s="3">
        <v>0</v>
      </c>
      <c r="H1778" s="3">
        <v>1</v>
      </c>
      <c r="N1778" s="3">
        <v>48</v>
      </c>
      <c r="O1778" s="3" t="s">
        <v>37</v>
      </c>
      <c r="P1778" s="3">
        <v>48</v>
      </c>
      <c r="Q1778" s="3" t="s">
        <v>3</v>
      </c>
      <c r="R1778" s="3">
        <v>21</v>
      </c>
      <c r="S1778" s="9">
        <v>3.16</v>
      </c>
      <c r="T1778" s="11">
        <v>2.83</v>
      </c>
      <c r="U1778" s="13">
        <v>2.35</v>
      </c>
    </row>
    <row r="1779" spans="1:21" x14ac:dyDescent="0.25">
      <c r="A1779" s="3" t="s">
        <v>52</v>
      </c>
      <c r="B1779" s="3" t="s">
        <v>112</v>
      </c>
      <c r="C1779" s="3" t="s">
        <v>16</v>
      </c>
      <c r="D1779" s="3">
        <v>3</v>
      </c>
      <c r="E1779" s="3">
        <v>1</v>
      </c>
      <c r="H1779" s="3">
        <v>1</v>
      </c>
      <c r="N1779" s="3">
        <v>49</v>
      </c>
      <c r="O1779" s="3" t="s">
        <v>3</v>
      </c>
      <c r="P1779" s="3">
        <v>49</v>
      </c>
      <c r="Q1779" s="3" t="s">
        <v>3</v>
      </c>
      <c r="R1779" s="3">
        <v>21</v>
      </c>
      <c r="S1779" s="9">
        <v>11.15</v>
      </c>
      <c r="T1779" s="11">
        <v>14.7</v>
      </c>
      <c r="U1779" s="13">
        <v>8.32</v>
      </c>
    </row>
    <row r="1780" spans="1:21" x14ac:dyDescent="0.25">
      <c r="A1780" s="3" t="s">
        <v>52</v>
      </c>
      <c r="B1780" s="3" t="s">
        <v>112</v>
      </c>
      <c r="C1780" s="3" t="s">
        <v>18</v>
      </c>
      <c r="D1780" s="3">
        <v>2</v>
      </c>
      <c r="E1780" s="3">
        <v>0</v>
      </c>
      <c r="H1780" s="3">
        <v>1</v>
      </c>
      <c r="N1780" s="3">
        <v>48</v>
      </c>
      <c r="O1780" s="3" t="s">
        <v>37</v>
      </c>
      <c r="P1780" s="3">
        <v>48</v>
      </c>
      <c r="Q1780" s="3" t="s">
        <v>3</v>
      </c>
      <c r="R1780" s="3">
        <v>21</v>
      </c>
      <c r="S1780" s="9">
        <v>1.98</v>
      </c>
      <c r="T1780" s="11">
        <v>2.83</v>
      </c>
      <c r="U1780" s="13">
        <v>1.6800000000000002</v>
      </c>
    </row>
    <row r="1781" spans="1:21" x14ac:dyDescent="0.25">
      <c r="A1781" s="3" t="s">
        <v>52</v>
      </c>
      <c r="B1781" s="3" t="s">
        <v>112</v>
      </c>
      <c r="C1781" s="3" t="s">
        <v>18</v>
      </c>
      <c r="D1781" s="3">
        <v>2</v>
      </c>
      <c r="E1781" s="3">
        <v>0</v>
      </c>
      <c r="H1781" s="3">
        <v>1</v>
      </c>
      <c r="N1781" s="3">
        <v>49</v>
      </c>
      <c r="O1781" s="3" t="s">
        <v>3</v>
      </c>
      <c r="P1781" s="3">
        <v>49</v>
      </c>
      <c r="Q1781" s="3" t="s">
        <v>3</v>
      </c>
      <c r="R1781" s="3">
        <v>21</v>
      </c>
      <c r="S1781" s="9">
        <v>1</v>
      </c>
      <c r="T1781" s="11">
        <v>5.2</v>
      </c>
      <c r="U1781" s="13">
        <v>0</v>
      </c>
    </row>
    <row r="1782" spans="1:21" x14ac:dyDescent="0.25">
      <c r="A1782" s="3" t="s">
        <v>52</v>
      </c>
      <c r="B1782" s="3" t="s">
        <v>112</v>
      </c>
      <c r="C1782" s="3" t="s">
        <v>18</v>
      </c>
      <c r="D1782" s="3">
        <v>2</v>
      </c>
      <c r="E1782" s="3">
        <v>0</v>
      </c>
      <c r="H1782" s="3">
        <v>1</v>
      </c>
      <c r="N1782" s="3">
        <v>49</v>
      </c>
      <c r="O1782" s="3" t="s">
        <v>3</v>
      </c>
      <c r="P1782" s="3">
        <v>49</v>
      </c>
      <c r="Q1782" s="3" t="s">
        <v>3</v>
      </c>
      <c r="R1782" s="3">
        <v>21</v>
      </c>
      <c r="S1782" s="9">
        <v>1</v>
      </c>
      <c r="T1782" s="11">
        <v>5.2</v>
      </c>
      <c r="U1782" s="13">
        <v>0</v>
      </c>
    </row>
    <row r="1783" spans="1:21" x14ac:dyDescent="0.25">
      <c r="A1783" s="3" t="s">
        <v>52</v>
      </c>
      <c r="B1783" s="3" t="s">
        <v>112</v>
      </c>
      <c r="C1783" s="3" t="s">
        <v>18</v>
      </c>
      <c r="D1783" s="3">
        <v>2</v>
      </c>
      <c r="E1783" s="3">
        <v>0</v>
      </c>
      <c r="H1783" s="3">
        <v>1</v>
      </c>
      <c r="N1783" s="3">
        <v>48</v>
      </c>
      <c r="O1783" s="3" t="s">
        <v>37</v>
      </c>
      <c r="P1783" s="3">
        <v>48</v>
      </c>
      <c r="Q1783" s="3" t="s">
        <v>3</v>
      </c>
      <c r="R1783" s="3">
        <v>21</v>
      </c>
      <c r="S1783" s="9">
        <v>1</v>
      </c>
      <c r="T1783" s="11">
        <v>2.83</v>
      </c>
      <c r="U1783" s="13">
        <v>3.75</v>
      </c>
    </row>
    <row r="1784" spans="1:21" x14ac:dyDescent="0.25">
      <c r="A1784" s="3" t="s">
        <v>52</v>
      </c>
      <c r="B1784" s="3" t="s">
        <v>112</v>
      </c>
      <c r="C1784" s="3" t="s">
        <v>18</v>
      </c>
      <c r="D1784" s="3">
        <v>2</v>
      </c>
      <c r="E1784" s="3">
        <v>0</v>
      </c>
      <c r="H1784" s="3">
        <v>1</v>
      </c>
      <c r="N1784" s="3">
        <v>49</v>
      </c>
      <c r="O1784" s="3" t="s">
        <v>3</v>
      </c>
      <c r="P1784" s="3">
        <v>49</v>
      </c>
      <c r="Q1784" s="3" t="s">
        <v>3</v>
      </c>
      <c r="R1784" s="3">
        <v>21</v>
      </c>
      <c r="S1784" s="9">
        <v>1</v>
      </c>
      <c r="T1784" s="11">
        <v>2.83</v>
      </c>
      <c r="U1784" s="13">
        <v>0</v>
      </c>
    </row>
    <row r="1785" spans="1:21" x14ac:dyDescent="0.25">
      <c r="A1785" s="3" t="s">
        <v>52</v>
      </c>
      <c r="B1785" s="3" t="s">
        <v>112</v>
      </c>
      <c r="C1785" s="3" t="s">
        <v>19</v>
      </c>
      <c r="D1785" s="3">
        <v>4</v>
      </c>
      <c r="E1785" s="3">
        <v>1</v>
      </c>
      <c r="K1785" s="3">
        <v>1</v>
      </c>
      <c r="N1785" s="3">
        <v>61</v>
      </c>
      <c r="O1785" s="3" t="s">
        <v>20</v>
      </c>
      <c r="P1785" s="3">
        <v>61</v>
      </c>
      <c r="Q1785" s="3" t="s">
        <v>6</v>
      </c>
      <c r="R1785" s="3">
        <v>26</v>
      </c>
      <c r="S1785" s="9">
        <v>15.19</v>
      </c>
      <c r="T1785" s="11">
        <v>117.58</v>
      </c>
      <c r="U1785" s="13">
        <v>12.059999999999999</v>
      </c>
    </row>
    <row r="1786" spans="1:21" x14ac:dyDescent="0.25">
      <c r="A1786" s="3" t="s">
        <v>52</v>
      </c>
      <c r="B1786" s="3" t="s">
        <v>112</v>
      </c>
      <c r="C1786" s="3" t="s">
        <v>19</v>
      </c>
      <c r="D1786" s="3">
        <v>4</v>
      </c>
      <c r="E1786" s="3">
        <v>1</v>
      </c>
      <c r="K1786" s="3">
        <v>1</v>
      </c>
      <c r="N1786" s="3">
        <v>61</v>
      </c>
      <c r="O1786" s="3" t="s">
        <v>20</v>
      </c>
      <c r="P1786" s="3">
        <v>61</v>
      </c>
      <c r="Q1786" s="3" t="s">
        <v>6</v>
      </c>
      <c r="R1786" s="3">
        <v>26</v>
      </c>
      <c r="S1786" s="9">
        <v>11.35</v>
      </c>
      <c r="T1786" s="11">
        <v>64</v>
      </c>
      <c r="U1786" s="13">
        <v>4.3000000000000007</v>
      </c>
    </row>
    <row r="1787" spans="1:21" x14ac:dyDescent="0.25">
      <c r="A1787" s="3" t="s">
        <v>52</v>
      </c>
      <c r="B1787" s="3" t="s">
        <v>112</v>
      </c>
      <c r="C1787" s="3" t="s">
        <v>19</v>
      </c>
      <c r="D1787" s="3">
        <v>4</v>
      </c>
      <c r="E1787" s="3">
        <v>1</v>
      </c>
      <c r="K1787" s="3">
        <v>1</v>
      </c>
      <c r="N1787" s="3">
        <v>61</v>
      </c>
      <c r="O1787" s="3" t="s">
        <v>20</v>
      </c>
      <c r="P1787" s="3">
        <v>61</v>
      </c>
      <c r="Q1787" s="3" t="s">
        <v>6</v>
      </c>
      <c r="R1787" s="3">
        <v>26</v>
      </c>
      <c r="S1787" s="9">
        <v>10.76</v>
      </c>
      <c r="T1787" s="11">
        <v>125</v>
      </c>
      <c r="U1787" s="13">
        <v>27.2</v>
      </c>
    </row>
    <row r="1788" spans="1:21" x14ac:dyDescent="0.25">
      <c r="A1788" s="3" t="s">
        <v>52</v>
      </c>
      <c r="B1788" s="3" t="s">
        <v>112</v>
      </c>
      <c r="C1788" s="3" t="s">
        <v>19</v>
      </c>
      <c r="D1788" s="3">
        <v>4</v>
      </c>
      <c r="E1788" s="3">
        <v>1</v>
      </c>
      <c r="K1788" s="3">
        <v>1</v>
      </c>
      <c r="N1788" s="3">
        <v>61</v>
      </c>
      <c r="O1788" s="3" t="s">
        <v>20</v>
      </c>
      <c r="P1788" s="3">
        <v>61</v>
      </c>
      <c r="Q1788" s="3" t="s">
        <v>6</v>
      </c>
      <c r="R1788" s="3">
        <v>26</v>
      </c>
      <c r="S1788" s="9">
        <v>8.85</v>
      </c>
      <c r="T1788" s="11">
        <v>117.58</v>
      </c>
      <c r="U1788" s="13">
        <v>12.299999999999999</v>
      </c>
    </row>
    <row r="1789" spans="1:21" x14ac:dyDescent="0.25">
      <c r="A1789" s="3" t="s">
        <v>52</v>
      </c>
      <c r="B1789" s="3" t="s">
        <v>112</v>
      </c>
      <c r="C1789" s="3" t="s">
        <v>19</v>
      </c>
      <c r="D1789" s="3">
        <v>4</v>
      </c>
      <c r="E1789" s="3">
        <v>1</v>
      </c>
      <c r="K1789" s="3">
        <v>1</v>
      </c>
      <c r="N1789" s="3">
        <v>61</v>
      </c>
      <c r="O1789" s="3" t="s">
        <v>20</v>
      </c>
      <c r="P1789" s="3">
        <v>61</v>
      </c>
      <c r="Q1789" s="3" t="s">
        <v>6</v>
      </c>
      <c r="R1789" s="3">
        <v>26</v>
      </c>
      <c r="S1789" s="9">
        <v>13.27</v>
      </c>
      <c r="T1789" s="11">
        <v>70.09</v>
      </c>
      <c r="U1789" s="13">
        <v>10.5</v>
      </c>
    </row>
    <row r="1790" spans="1:21" x14ac:dyDescent="0.25">
      <c r="A1790" s="3" t="s">
        <v>52</v>
      </c>
      <c r="B1790" s="3" t="s">
        <v>112</v>
      </c>
      <c r="C1790" s="3" t="s">
        <v>19</v>
      </c>
      <c r="D1790" s="3">
        <v>4</v>
      </c>
      <c r="E1790" s="3">
        <v>1</v>
      </c>
      <c r="K1790" s="3">
        <v>1</v>
      </c>
      <c r="N1790" s="3">
        <v>61</v>
      </c>
      <c r="O1790" s="3" t="s">
        <v>20</v>
      </c>
      <c r="P1790" s="3">
        <v>61</v>
      </c>
      <c r="Q1790" s="3" t="s">
        <v>6</v>
      </c>
      <c r="R1790" s="3">
        <v>26</v>
      </c>
      <c r="S1790" s="9">
        <v>7.8599999999999994</v>
      </c>
      <c r="T1790" s="11">
        <v>11.18</v>
      </c>
      <c r="U1790" s="13">
        <v>5.5</v>
      </c>
    </row>
    <row r="1791" spans="1:21" x14ac:dyDescent="0.25">
      <c r="A1791" s="3" t="s">
        <v>52</v>
      </c>
      <c r="B1791" s="3" t="s">
        <v>112</v>
      </c>
      <c r="C1791" s="3" t="s">
        <v>16</v>
      </c>
      <c r="D1791" s="3">
        <v>3</v>
      </c>
      <c r="E1791" s="3">
        <v>0</v>
      </c>
      <c r="K1791" s="3">
        <v>1</v>
      </c>
      <c r="N1791" s="3">
        <v>61</v>
      </c>
      <c r="O1791" s="3" t="s">
        <v>20</v>
      </c>
      <c r="P1791" s="3">
        <v>61</v>
      </c>
      <c r="Q1791" s="3" t="s">
        <v>6</v>
      </c>
      <c r="R1791" s="3">
        <v>26</v>
      </c>
      <c r="S1791" s="9">
        <v>3.63</v>
      </c>
      <c r="T1791" s="11">
        <v>18.52</v>
      </c>
      <c r="U1791" s="13">
        <v>0.5</v>
      </c>
    </row>
    <row r="1792" spans="1:21" x14ac:dyDescent="0.25">
      <c r="A1792" s="3" t="s">
        <v>52</v>
      </c>
      <c r="B1792" s="3" t="s">
        <v>112</v>
      </c>
      <c r="C1792" s="3" t="s">
        <v>16</v>
      </c>
      <c r="D1792" s="3">
        <v>3</v>
      </c>
      <c r="E1792" s="3">
        <v>0</v>
      </c>
      <c r="K1792" s="3">
        <v>1</v>
      </c>
      <c r="N1792" s="3">
        <v>61</v>
      </c>
      <c r="O1792" s="3" t="s">
        <v>20</v>
      </c>
      <c r="P1792" s="3">
        <v>61</v>
      </c>
      <c r="Q1792" s="3" t="s">
        <v>6</v>
      </c>
      <c r="R1792" s="3">
        <v>26</v>
      </c>
      <c r="S1792" s="9">
        <v>2.8899999999999997</v>
      </c>
      <c r="T1792" s="11">
        <v>11.18</v>
      </c>
      <c r="U1792" s="13">
        <v>1</v>
      </c>
    </row>
    <row r="1793" spans="1:21" x14ac:dyDescent="0.25">
      <c r="A1793" s="3" t="s">
        <v>52</v>
      </c>
      <c r="B1793" s="3" t="s">
        <v>112</v>
      </c>
      <c r="C1793" s="3" t="s">
        <v>16</v>
      </c>
      <c r="D1793" s="3">
        <v>3</v>
      </c>
      <c r="E1793" s="3">
        <v>1</v>
      </c>
      <c r="K1793" s="3">
        <v>1</v>
      </c>
      <c r="N1793" s="3">
        <v>61</v>
      </c>
      <c r="O1793" s="3" t="s">
        <v>20</v>
      </c>
      <c r="P1793" s="3">
        <v>61</v>
      </c>
      <c r="Q1793" s="3" t="s">
        <v>6</v>
      </c>
      <c r="R1793" s="3">
        <v>26</v>
      </c>
      <c r="S1793" s="9">
        <v>9.0399999999999991</v>
      </c>
      <c r="T1793" s="11">
        <v>46.87</v>
      </c>
      <c r="U1793" s="13">
        <v>9.94</v>
      </c>
    </row>
    <row r="1794" spans="1:21" x14ac:dyDescent="0.25">
      <c r="A1794" s="3" t="s">
        <v>52</v>
      </c>
      <c r="B1794" s="3" t="s">
        <v>112</v>
      </c>
      <c r="C1794" s="3" t="s">
        <v>18</v>
      </c>
      <c r="D1794" s="3">
        <v>2</v>
      </c>
      <c r="E1794" s="3">
        <v>0</v>
      </c>
      <c r="K1794" s="3">
        <v>1</v>
      </c>
      <c r="N1794" s="3">
        <v>61</v>
      </c>
      <c r="O1794" s="3" t="s">
        <v>20</v>
      </c>
      <c r="P1794" s="3">
        <v>61</v>
      </c>
      <c r="Q1794" s="3" t="s">
        <v>6</v>
      </c>
      <c r="R1794" s="3">
        <v>26</v>
      </c>
      <c r="S1794" s="9">
        <v>3.55</v>
      </c>
      <c r="T1794" s="11">
        <v>11.18</v>
      </c>
      <c r="U1794" s="13">
        <v>3.3</v>
      </c>
    </row>
    <row r="1795" spans="1:21" x14ac:dyDescent="0.25">
      <c r="A1795" s="3" t="s">
        <v>52</v>
      </c>
      <c r="B1795" s="3" t="s">
        <v>112</v>
      </c>
      <c r="C1795" s="3" t="s">
        <v>18</v>
      </c>
      <c r="D1795" s="3">
        <v>2</v>
      </c>
      <c r="E1795" s="3">
        <v>0</v>
      </c>
      <c r="K1795" s="3">
        <v>1</v>
      </c>
      <c r="N1795" s="3">
        <v>61</v>
      </c>
      <c r="O1795" s="3" t="s">
        <v>20</v>
      </c>
      <c r="P1795" s="3">
        <v>61</v>
      </c>
      <c r="Q1795" s="3" t="s">
        <v>6</v>
      </c>
      <c r="R1795" s="3">
        <v>26</v>
      </c>
      <c r="S1795" s="9">
        <v>1</v>
      </c>
      <c r="T1795" s="11">
        <v>22.63</v>
      </c>
      <c r="U1795" s="13">
        <v>3.4999999999999996</v>
      </c>
    </row>
    <row r="1796" spans="1:21" x14ac:dyDescent="0.25">
      <c r="A1796" s="3" t="s">
        <v>52</v>
      </c>
      <c r="B1796" s="3" t="s">
        <v>112</v>
      </c>
      <c r="C1796" s="3" t="s">
        <v>18</v>
      </c>
      <c r="D1796" s="3">
        <v>2</v>
      </c>
      <c r="E1796" s="3">
        <v>0</v>
      </c>
      <c r="K1796" s="3">
        <v>1</v>
      </c>
      <c r="N1796" s="3">
        <v>61</v>
      </c>
      <c r="O1796" s="3" t="s">
        <v>20</v>
      </c>
      <c r="P1796" s="3">
        <v>61</v>
      </c>
      <c r="Q1796" s="3" t="s">
        <v>6</v>
      </c>
      <c r="R1796" s="3">
        <v>26</v>
      </c>
      <c r="S1796" s="9">
        <v>1</v>
      </c>
      <c r="T1796" s="11">
        <v>27</v>
      </c>
      <c r="U1796" s="13">
        <v>4.82</v>
      </c>
    </row>
    <row r="1797" spans="1:21" x14ac:dyDescent="0.25">
      <c r="A1797" s="3" t="s">
        <v>52</v>
      </c>
      <c r="B1797" s="3" t="s">
        <v>112</v>
      </c>
      <c r="C1797" s="3" t="s">
        <v>18</v>
      </c>
      <c r="D1797" s="3">
        <v>2</v>
      </c>
      <c r="E1797" s="3">
        <v>0</v>
      </c>
      <c r="K1797" s="3">
        <v>1</v>
      </c>
      <c r="N1797" s="3">
        <v>61</v>
      </c>
      <c r="O1797" s="3" t="s">
        <v>20</v>
      </c>
      <c r="P1797" s="3">
        <v>61</v>
      </c>
      <c r="Q1797" s="3" t="s">
        <v>6</v>
      </c>
      <c r="R1797" s="3">
        <v>26</v>
      </c>
      <c r="S1797" s="9">
        <v>1</v>
      </c>
      <c r="T1797" s="11">
        <v>1</v>
      </c>
      <c r="U1797" s="13">
        <v>0</v>
      </c>
    </row>
    <row r="1798" spans="1:21" x14ac:dyDescent="0.25">
      <c r="A1798" s="3" t="s">
        <v>52</v>
      </c>
      <c r="B1798" s="3" t="s">
        <v>112</v>
      </c>
      <c r="C1798" s="3" t="s">
        <v>18</v>
      </c>
      <c r="D1798" s="3">
        <v>2</v>
      </c>
      <c r="E1798" s="3">
        <v>0</v>
      </c>
      <c r="K1798" s="3">
        <v>1</v>
      </c>
      <c r="N1798" s="3">
        <v>61</v>
      </c>
      <c r="O1798" s="3" t="s">
        <v>20</v>
      </c>
      <c r="P1798" s="3">
        <v>61</v>
      </c>
      <c r="Q1798" s="3" t="s">
        <v>6</v>
      </c>
      <c r="R1798" s="3">
        <v>26</v>
      </c>
      <c r="S1798" s="9">
        <v>1</v>
      </c>
      <c r="T1798" s="11">
        <v>5.2</v>
      </c>
      <c r="U1798" s="13">
        <v>3.2</v>
      </c>
    </row>
    <row r="1799" spans="1:21" x14ac:dyDescent="0.25">
      <c r="A1799" s="3" t="s">
        <v>52</v>
      </c>
      <c r="B1799" s="3" t="s">
        <v>112</v>
      </c>
      <c r="C1799" s="3" t="s">
        <v>18</v>
      </c>
      <c r="D1799" s="3">
        <v>2</v>
      </c>
      <c r="E1799" s="3">
        <v>0</v>
      </c>
      <c r="K1799" s="3">
        <v>1</v>
      </c>
      <c r="N1799" s="3">
        <v>61</v>
      </c>
      <c r="O1799" s="3" t="s">
        <v>20</v>
      </c>
      <c r="P1799" s="3">
        <v>61</v>
      </c>
      <c r="Q1799" s="3" t="s">
        <v>6</v>
      </c>
      <c r="R1799" s="3">
        <v>26</v>
      </c>
      <c r="S1799" s="9">
        <v>1</v>
      </c>
      <c r="T1799" s="11">
        <v>22.63</v>
      </c>
      <c r="U1799" s="13">
        <v>0.89999999999999991</v>
      </c>
    </row>
    <row r="1800" spans="1:21" x14ac:dyDescent="0.25">
      <c r="A1800" s="3" t="s">
        <v>52</v>
      </c>
      <c r="B1800" s="3" t="s">
        <v>112</v>
      </c>
      <c r="C1800" s="3" t="s">
        <v>18</v>
      </c>
      <c r="D1800" s="3">
        <v>2</v>
      </c>
      <c r="E1800" s="3">
        <v>0</v>
      </c>
      <c r="K1800" s="3">
        <v>1</v>
      </c>
      <c r="N1800" s="3">
        <v>61</v>
      </c>
      <c r="O1800" s="3" t="s">
        <v>20</v>
      </c>
      <c r="P1800" s="3">
        <v>61</v>
      </c>
      <c r="Q1800" s="3" t="s">
        <v>6</v>
      </c>
      <c r="R1800" s="3">
        <v>26</v>
      </c>
      <c r="S1800" s="9">
        <v>10.119999999999999</v>
      </c>
      <c r="T1800" s="11">
        <v>36.479999999999997</v>
      </c>
      <c r="U1800" s="13">
        <v>6.7</v>
      </c>
    </row>
    <row r="1801" spans="1:21" x14ac:dyDescent="0.25">
      <c r="A1801" s="3" t="s">
        <v>52</v>
      </c>
      <c r="B1801" s="3" t="s">
        <v>112</v>
      </c>
      <c r="C1801" s="3" t="s">
        <v>18</v>
      </c>
      <c r="D1801" s="3">
        <v>2</v>
      </c>
      <c r="E1801" s="3">
        <v>0</v>
      </c>
      <c r="K1801" s="3">
        <v>1</v>
      </c>
      <c r="N1801" s="3">
        <v>61</v>
      </c>
      <c r="O1801" s="3" t="s">
        <v>20</v>
      </c>
      <c r="P1801" s="3">
        <v>61</v>
      </c>
      <c r="Q1801" s="3" t="s">
        <v>6</v>
      </c>
      <c r="R1801" s="3">
        <v>26</v>
      </c>
      <c r="S1801" s="9">
        <v>5.2</v>
      </c>
      <c r="T1801" s="11">
        <v>36.479999999999997</v>
      </c>
      <c r="U1801" s="13">
        <v>1.2</v>
      </c>
    </row>
    <row r="1802" spans="1:21" x14ac:dyDescent="0.25">
      <c r="A1802" s="3" t="s">
        <v>52</v>
      </c>
      <c r="B1802" s="3" t="s">
        <v>112</v>
      </c>
      <c r="C1802" s="3" t="s">
        <v>18</v>
      </c>
      <c r="D1802" s="3">
        <v>2</v>
      </c>
      <c r="E1802" s="3">
        <v>0</v>
      </c>
      <c r="K1802" s="3">
        <v>1</v>
      </c>
      <c r="N1802" s="3">
        <v>61</v>
      </c>
      <c r="O1802" s="3" t="s">
        <v>20</v>
      </c>
      <c r="P1802" s="3">
        <v>61</v>
      </c>
      <c r="Q1802" s="3" t="s">
        <v>6</v>
      </c>
      <c r="R1802" s="3">
        <v>26</v>
      </c>
      <c r="S1802" s="9">
        <v>7.3</v>
      </c>
      <c r="T1802" s="11">
        <v>14.7</v>
      </c>
      <c r="U1802" s="13">
        <v>5.6999999999999993</v>
      </c>
    </row>
    <row r="1803" spans="1:21" x14ac:dyDescent="0.25">
      <c r="A1803" s="3" t="s">
        <v>52</v>
      </c>
      <c r="B1803" s="3" t="s">
        <v>112</v>
      </c>
      <c r="C1803" s="3" t="s">
        <v>18</v>
      </c>
      <c r="D1803" s="3">
        <v>2</v>
      </c>
      <c r="E1803" s="3">
        <v>0</v>
      </c>
      <c r="K1803" s="3">
        <v>1</v>
      </c>
      <c r="N1803" s="3">
        <v>61</v>
      </c>
      <c r="O1803" s="3" t="s">
        <v>20</v>
      </c>
      <c r="P1803" s="3">
        <v>61</v>
      </c>
      <c r="Q1803" s="3" t="s">
        <v>6</v>
      </c>
      <c r="R1803" s="3">
        <v>26</v>
      </c>
      <c r="S1803" s="9">
        <v>2.7899999999999996</v>
      </c>
      <c r="T1803" s="11">
        <v>8</v>
      </c>
      <c r="U1803" s="13">
        <v>1.6</v>
      </c>
    </row>
    <row r="1804" spans="1:21" x14ac:dyDescent="0.25">
      <c r="A1804" s="3" t="s">
        <v>52</v>
      </c>
      <c r="B1804" s="3" t="s">
        <v>112</v>
      </c>
      <c r="C1804" s="3" t="s">
        <v>18</v>
      </c>
      <c r="D1804" s="3">
        <v>2</v>
      </c>
      <c r="E1804" s="3">
        <v>0</v>
      </c>
      <c r="K1804" s="3">
        <v>1</v>
      </c>
      <c r="N1804" s="3">
        <v>61</v>
      </c>
      <c r="O1804" s="3" t="s">
        <v>20</v>
      </c>
      <c r="P1804" s="3">
        <v>61</v>
      </c>
      <c r="Q1804" s="3" t="s">
        <v>6</v>
      </c>
      <c r="R1804" s="3">
        <v>26</v>
      </c>
      <c r="S1804" s="9">
        <v>5.95</v>
      </c>
      <c r="T1804" s="11">
        <v>36.479999999999997</v>
      </c>
      <c r="U1804" s="13">
        <v>5.0999999999999996</v>
      </c>
    </row>
    <row r="1805" spans="1:21" x14ac:dyDescent="0.25">
      <c r="A1805" s="3" t="s">
        <v>52</v>
      </c>
      <c r="B1805" s="3" t="s">
        <v>112</v>
      </c>
      <c r="C1805" s="3" t="s">
        <v>18</v>
      </c>
      <c r="D1805" s="3">
        <v>2</v>
      </c>
      <c r="E1805" s="3">
        <v>0</v>
      </c>
      <c r="K1805" s="3">
        <v>1</v>
      </c>
      <c r="N1805" s="3">
        <v>61</v>
      </c>
      <c r="O1805" s="3" t="s">
        <v>20</v>
      </c>
      <c r="P1805" s="3">
        <v>61</v>
      </c>
      <c r="Q1805" s="3" t="s">
        <v>6</v>
      </c>
      <c r="R1805" s="3">
        <v>26</v>
      </c>
      <c r="S1805" s="9">
        <v>1</v>
      </c>
      <c r="T1805" s="11">
        <v>8</v>
      </c>
      <c r="U1805" s="13">
        <v>1.6</v>
      </c>
    </row>
    <row r="1806" spans="1:21" x14ac:dyDescent="0.25">
      <c r="A1806" s="3" t="s">
        <v>52</v>
      </c>
      <c r="B1806" s="3" t="s">
        <v>112</v>
      </c>
      <c r="C1806" s="3" t="s">
        <v>18</v>
      </c>
      <c r="D1806" s="3">
        <v>2</v>
      </c>
      <c r="E1806" s="3">
        <v>0</v>
      </c>
      <c r="K1806" s="3">
        <v>1</v>
      </c>
      <c r="N1806" s="3">
        <v>61</v>
      </c>
      <c r="O1806" s="3" t="s">
        <v>20</v>
      </c>
      <c r="P1806" s="3">
        <v>61</v>
      </c>
      <c r="Q1806" s="3" t="s">
        <v>6</v>
      </c>
      <c r="R1806" s="3">
        <v>26</v>
      </c>
      <c r="S1806" s="9">
        <v>1</v>
      </c>
      <c r="T1806" s="11">
        <v>22.63</v>
      </c>
      <c r="U1806" s="13">
        <v>3.79</v>
      </c>
    </row>
    <row r="1807" spans="1:21" x14ac:dyDescent="0.25">
      <c r="A1807" s="3" t="s">
        <v>52</v>
      </c>
      <c r="B1807" s="3" t="s">
        <v>112</v>
      </c>
      <c r="C1807" s="3" t="s">
        <v>18</v>
      </c>
      <c r="D1807" s="3">
        <v>2</v>
      </c>
      <c r="E1807" s="3">
        <v>0</v>
      </c>
      <c r="K1807" s="3">
        <v>1</v>
      </c>
      <c r="N1807" s="3">
        <v>61</v>
      </c>
      <c r="O1807" s="3" t="s">
        <v>20</v>
      </c>
      <c r="P1807" s="3">
        <v>61</v>
      </c>
      <c r="Q1807" s="3" t="s">
        <v>6</v>
      </c>
      <c r="R1807" s="3">
        <v>26</v>
      </c>
      <c r="S1807" s="9">
        <v>1</v>
      </c>
      <c r="T1807" s="11">
        <v>18.52</v>
      </c>
      <c r="U1807" s="13">
        <v>3</v>
      </c>
    </row>
    <row r="1808" spans="1:21" x14ac:dyDescent="0.25">
      <c r="A1808" s="3" t="s">
        <v>52</v>
      </c>
      <c r="B1808" s="3" t="s">
        <v>112</v>
      </c>
      <c r="C1808" s="3" t="s">
        <v>18</v>
      </c>
      <c r="D1808" s="3">
        <v>2</v>
      </c>
      <c r="E1808" s="3">
        <v>0</v>
      </c>
      <c r="K1808" s="3">
        <v>1</v>
      </c>
      <c r="N1808" s="3">
        <v>61</v>
      </c>
      <c r="O1808" s="3" t="s">
        <v>20</v>
      </c>
      <c r="P1808" s="3">
        <v>61</v>
      </c>
      <c r="Q1808" s="3" t="s">
        <v>6</v>
      </c>
      <c r="R1808" s="3">
        <v>26</v>
      </c>
      <c r="S1808" s="9">
        <v>1</v>
      </c>
      <c r="T1808" s="11">
        <v>41.57</v>
      </c>
      <c r="U1808" s="13">
        <v>8.2999999999999989</v>
      </c>
    </row>
    <row r="1809" spans="1:21" x14ac:dyDescent="0.25">
      <c r="A1809" s="3" t="s">
        <v>52</v>
      </c>
      <c r="B1809" s="3" t="s">
        <v>112</v>
      </c>
      <c r="C1809" s="3" t="s">
        <v>18</v>
      </c>
      <c r="D1809" s="3">
        <v>2</v>
      </c>
      <c r="E1809" s="3">
        <v>0</v>
      </c>
      <c r="K1809" s="3">
        <v>1</v>
      </c>
      <c r="N1809" s="3">
        <v>61</v>
      </c>
      <c r="O1809" s="3" t="s">
        <v>20</v>
      </c>
      <c r="P1809" s="3">
        <v>61</v>
      </c>
      <c r="Q1809" s="3" t="s">
        <v>6</v>
      </c>
      <c r="R1809" s="3">
        <v>26</v>
      </c>
      <c r="S1809" s="9">
        <v>1</v>
      </c>
      <c r="T1809" s="11">
        <v>14.7</v>
      </c>
      <c r="U1809" s="13">
        <v>3.8000000000000003</v>
      </c>
    </row>
    <row r="1810" spans="1:21" x14ac:dyDescent="0.25">
      <c r="A1810" s="3" t="s">
        <v>52</v>
      </c>
      <c r="B1810" s="3" t="s">
        <v>112</v>
      </c>
      <c r="C1810" s="3" t="s">
        <v>24</v>
      </c>
      <c r="D1810" s="3">
        <v>1</v>
      </c>
      <c r="E1810" s="3">
        <v>0</v>
      </c>
      <c r="K1810" s="3">
        <v>1</v>
      </c>
      <c r="N1810" s="3">
        <v>61</v>
      </c>
      <c r="O1810" s="3" t="s">
        <v>20</v>
      </c>
      <c r="P1810" s="3">
        <v>61</v>
      </c>
      <c r="Q1810" s="3" t="s">
        <v>6</v>
      </c>
      <c r="R1810" s="3">
        <v>26</v>
      </c>
      <c r="S1810" s="9">
        <v>1</v>
      </c>
      <c r="T1810" s="11">
        <v>18.52</v>
      </c>
      <c r="U1810" s="13">
        <v>2.5</v>
      </c>
    </row>
    <row r="1811" spans="1:21" x14ac:dyDescent="0.25">
      <c r="A1811" s="3" t="s">
        <v>52</v>
      </c>
      <c r="B1811" s="3" t="s">
        <v>112</v>
      </c>
      <c r="C1811" s="3" t="s">
        <v>24</v>
      </c>
      <c r="D1811" s="3">
        <v>1</v>
      </c>
      <c r="E1811" s="3">
        <v>0</v>
      </c>
      <c r="K1811" s="3">
        <v>1</v>
      </c>
      <c r="N1811" s="3">
        <v>61</v>
      </c>
      <c r="O1811" s="3" t="s">
        <v>20</v>
      </c>
      <c r="P1811" s="3">
        <v>61</v>
      </c>
      <c r="Q1811" s="3" t="s">
        <v>6</v>
      </c>
      <c r="R1811" s="3">
        <v>26</v>
      </c>
      <c r="S1811" s="9">
        <v>1</v>
      </c>
      <c r="T1811" s="11">
        <v>11.18</v>
      </c>
      <c r="U1811" s="13">
        <v>0.2</v>
      </c>
    </row>
    <row r="1812" spans="1:21" x14ac:dyDescent="0.25">
      <c r="A1812" s="3" t="s">
        <v>52</v>
      </c>
      <c r="B1812" s="3" t="s">
        <v>112</v>
      </c>
      <c r="C1812" s="3" t="s">
        <v>33</v>
      </c>
      <c r="D1812" s="3">
        <v>10</v>
      </c>
      <c r="E1812" s="3">
        <v>0</v>
      </c>
      <c r="K1812" s="3">
        <v>1</v>
      </c>
      <c r="N1812" s="3">
        <v>61</v>
      </c>
      <c r="O1812" s="3" t="s">
        <v>20</v>
      </c>
      <c r="P1812" s="3">
        <v>61</v>
      </c>
      <c r="Q1812" s="3" t="s">
        <v>6</v>
      </c>
      <c r="R1812" s="3">
        <v>26</v>
      </c>
      <c r="S1812" s="9">
        <v>1</v>
      </c>
      <c r="T1812" s="11">
        <v>2.83</v>
      </c>
      <c r="U1812" s="13">
        <v>0.5</v>
      </c>
    </row>
    <row r="1813" spans="1:21" x14ac:dyDescent="0.25">
      <c r="A1813" s="3" t="s">
        <v>52</v>
      </c>
      <c r="B1813" s="3" t="s">
        <v>112</v>
      </c>
      <c r="C1813" s="3" t="s">
        <v>18</v>
      </c>
      <c r="D1813" s="3">
        <v>2</v>
      </c>
      <c r="E1813" s="3">
        <v>0</v>
      </c>
      <c r="K1813" s="3">
        <v>1</v>
      </c>
      <c r="N1813" s="3">
        <v>61</v>
      </c>
      <c r="O1813" s="3" t="s">
        <v>20</v>
      </c>
      <c r="P1813" s="3">
        <v>61</v>
      </c>
      <c r="Q1813" s="3" t="s">
        <v>6</v>
      </c>
      <c r="R1813" s="3">
        <v>26</v>
      </c>
      <c r="S1813" s="9">
        <v>0.26</v>
      </c>
      <c r="T1813" s="11">
        <v>8</v>
      </c>
      <c r="U1813" s="13">
        <v>4</v>
      </c>
    </row>
    <row r="1814" spans="1:21" x14ac:dyDescent="0.25">
      <c r="A1814" s="3" t="s">
        <v>52</v>
      </c>
      <c r="B1814" s="3" t="s">
        <v>112</v>
      </c>
      <c r="C1814" s="3" t="s">
        <v>16</v>
      </c>
      <c r="D1814" s="3">
        <v>3</v>
      </c>
      <c r="E1814" s="3">
        <v>1</v>
      </c>
      <c r="K1814" s="3">
        <v>1</v>
      </c>
      <c r="N1814" s="3">
        <v>61</v>
      </c>
      <c r="O1814" s="3" t="s">
        <v>20</v>
      </c>
      <c r="P1814" s="3">
        <v>61</v>
      </c>
      <c r="Q1814" s="3" t="s">
        <v>6</v>
      </c>
      <c r="R1814" s="3">
        <v>26</v>
      </c>
      <c r="S1814" s="9">
        <v>9.67</v>
      </c>
      <c r="T1814" s="11">
        <v>58.09</v>
      </c>
      <c r="U1814" s="13">
        <v>19.63</v>
      </c>
    </row>
    <row r="1815" spans="1:21" x14ac:dyDescent="0.25">
      <c r="A1815" s="3" t="s">
        <v>52</v>
      </c>
      <c r="B1815" s="3" t="s">
        <v>112</v>
      </c>
      <c r="C1815" s="3" t="s">
        <v>19</v>
      </c>
      <c r="D1815" s="3">
        <v>4</v>
      </c>
      <c r="E1815" s="3">
        <v>1</v>
      </c>
      <c r="K1815" s="3">
        <v>1</v>
      </c>
      <c r="N1815" s="3">
        <v>61</v>
      </c>
      <c r="O1815" s="3" t="s">
        <v>20</v>
      </c>
      <c r="P1815" s="3">
        <v>61</v>
      </c>
      <c r="Q1815" s="3" t="s">
        <v>6</v>
      </c>
      <c r="R1815" s="3">
        <v>26</v>
      </c>
      <c r="S1815" s="9">
        <v>19.97</v>
      </c>
      <c r="T1815" s="11">
        <v>225.06</v>
      </c>
      <c r="U1815" s="13">
        <v>44.44</v>
      </c>
    </row>
    <row r="1816" spans="1:21" x14ac:dyDescent="0.25">
      <c r="A1816" s="3" t="s">
        <v>52</v>
      </c>
      <c r="B1816" s="3" t="s">
        <v>112</v>
      </c>
      <c r="C1816" s="3" t="s">
        <v>16</v>
      </c>
      <c r="D1816" s="3">
        <v>3</v>
      </c>
      <c r="E1816" s="3">
        <v>0</v>
      </c>
      <c r="K1816" s="3">
        <v>1</v>
      </c>
      <c r="N1816" s="3">
        <v>61</v>
      </c>
      <c r="O1816" s="3" t="s">
        <v>20</v>
      </c>
      <c r="P1816" s="3">
        <v>61</v>
      </c>
      <c r="Q1816" s="3" t="s">
        <v>6</v>
      </c>
      <c r="R1816" s="3">
        <v>26</v>
      </c>
      <c r="S1816" s="9">
        <v>5.71</v>
      </c>
      <c r="T1816" s="11">
        <v>36.479999999999997</v>
      </c>
      <c r="U1816" s="13">
        <v>16.12</v>
      </c>
    </row>
    <row r="1817" spans="1:21" x14ac:dyDescent="0.25">
      <c r="A1817" s="3" t="s">
        <v>52</v>
      </c>
      <c r="B1817" s="3" t="s">
        <v>112</v>
      </c>
      <c r="C1817" s="3" t="s">
        <v>19</v>
      </c>
      <c r="D1817" s="3">
        <v>4</v>
      </c>
      <c r="E1817" s="3">
        <v>1</v>
      </c>
      <c r="K1817" s="3">
        <v>1</v>
      </c>
      <c r="N1817" s="3">
        <v>61</v>
      </c>
      <c r="O1817" s="3" t="s">
        <v>20</v>
      </c>
      <c r="P1817" s="3">
        <v>61</v>
      </c>
      <c r="Q1817" s="3" t="s">
        <v>6</v>
      </c>
      <c r="R1817" s="3">
        <v>26</v>
      </c>
      <c r="S1817" s="9">
        <v>5.0199999999999996</v>
      </c>
      <c r="T1817" s="11">
        <v>70.09</v>
      </c>
      <c r="U1817" s="13">
        <v>8.41</v>
      </c>
    </row>
    <row r="1818" spans="1:21" x14ac:dyDescent="0.25">
      <c r="A1818" s="3" t="s">
        <v>52</v>
      </c>
      <c r="B1818" s="3" t="s">
        <v>112</v>
      </c>
      <c r="C1818" s="3" t="s">
        <v>18</v>
      </c>
      <c r="D1818" s="3">
        <v>2</v>
      </c>
      <c r="E1818" s="3">
        <v>0</v>
      </c>
      <c r="K1818" s="3">
        <v>1</v>
      </c>
      <c r="N1818" s="3">
        <v>61</v>
      </c>
      <c r="O1818" s="3" t="s">
        <v>20</v>
      </c>
      <c r="P1818" s="3">
        <v>61</v>
      </c>
      <c r="Q1818" s="3" t="s">
        <v>6</v>
      </c>
      <c r="R1818" s="3">
        <v>26</v>
      </c>
      <c r="S1818" s="9">
        <v>1</v>
      </c>
      <c r="T1818" s="11">
        <v>18.52</v>
      </c>
      <c r="U1818" s="13">
        <v>9.7399999999999984</v>
      </c>
    </row>
    <row r="1819" spans="1:21" x14ac:dyDescent="0.25">
      <c r="A1819" s="3" t="s">
        <v>52</v>
      </c>
      <c r="B1819" s="3" t="s">
        <v>112</v>
      </c>
      <c r="C1819" s="3" t="s">
        <v>18</v>
      </c>
      <c r="D1819" s="3">
        <v>2</v>
      </c>
      <c r="E1819" s="3">
        <v>0</v>
      </c>
      <c r="K1819" s="3">
        <v>1</v>
      </c>
      <c r="N1819" s="3">
        <v>61</v>
      </c>
      <c r="O1819" s="3" t="s">
        <v>20</v>
      </c>
      <c r="P1819" s="3">
        <v>61</v>
      </c>
      <c r="Q1819" s="3" t="s">
        <v>6</v>
      </c>
      <c r="R1819" s="3">
        <v>26</v>
      </c>
      <c r="S1819" s="9">
        <v>1</v>
      </c>
      <c r="T1819" s="11">
        <v>14.7</v>
      </c>
      <c r="U1819" s="13">
        <v>13.82</v>
      </c>
    </row>
    <row r="1820" spans="1:21" x14ac:dyDescent="0.25">
      <c r="A1820" s="3" t="s">
        <v>52</v>
      </c>
      <c r="B1820" s="3" t="s">
        <v>112</v>
      </c>
      <c r="C1820" s="3" t="s">
        <v>18</v>
      </c>
      <c r="D1820" s="3">
        <v>2</v>
      </c>
      <c r="E1820" s="3">
        <v>0</v>
      </c>
      <c r="K1820" s="3">
        <v>1</v>
      </c>
      <c r="N1820" s="3">
        <v>61</v>
      </c>
      <c r="O1820" s="3" t="s">
        <v>20</v>
      </c>
      <c r="P1820" s="3">
        <v>61</v>
      </c>
      <c r="Q1820" s="3" t="s">
        <v>6</v>
      </c>
      <c r="R1820" s="3">
        <v>26</v>
      </c>
      <c r="S1820" s="9">
        <v>1</v>
      </c>
      <c r="T1820" s="11">
        <v>11.18</v>
      </c>
      <c r="U1820" s="13">
        <v>8.31</v>
      </c>
    </row>
    <row r="1821" spans="1:21" x14ac:dyDescent="0.25">
      <c r="A1821" s="3" t="s">
        <v>52</v>
      </c>
      <c r="B1821" s="3" t="s">
        <v>112</v>
      </c>
      <c r="C1821" s="3" t="s">
        <v>18</v>
      </c>
      <c r="D1821" s="3">
        <v>2</v>
      </c>
      <c r="E1821" s="3">
        <v>0</v>
      </c>
      <c r="K1821" s="3">
        <v>1</v>
      </c>
      <c r="N1821" s="3">
        <v>61</v>
      </c>
      <c r="O1821" s="3" t="s">
        <v>20</v>
      </c>
      <c r="P1821" s="3">
        <v>61</v>
      </c>
      <c r="Q1821" s="3" t="s">
        <v>6</v>
      </c>
      <c r="R1821" s="3">
        <v>26</v>
      </c>
      <c r="S1821" s="9">
        <v>1</v>
      </c>
      <c r="T1821" s="11">
        <v>22.63</v>
      </c>
      <c r="U1821" s="13">
        <v>5.45</v>
      </c>
    </row>
    <row r="1822" spans="1:21" x14ac:dyDescent="0.25">
      <c r="A1822" s="3" t="s">
        <v>52</v>
      </c>
      <c r="B1822" s="3" t="s">
        <v>112</v>
      </c>
      <c r="C1822" s="3" t="s">
        <v>19</v>
      </c>
      <c r="D1822" s="3">
        <v>4</v>
      </c>
      <c r="E1822" s="3">
        <v>1</v>
      </c>
      <c r="K1822" s="3">
        <v>1</v>
      </c>
      <c r="N1822" s="3">
        <v>61</v>
      </c>
      <c r="O1822" s="3" t="s">
        <v>20</v>
      </c>
      <c r="P1822" s="3">
        <v>61</v>
      </c>
      <c r="Q1822" s="3" t="s">
        <v>6</v>
      </c>
      <c r="R1822" s="3">
        <v>26</v>
      </c>
      <c r="S1822" s="9">
        <v>8.879999999999999</v>
      </c>
      <c r="T1822" s="11">
        <v>76.37</v>
      </c>
      <c r="U1822" s="13">
        <v>11.48</v>
      </c>
    </row>
    <row r="1823" spans="1:21" x14ac:dyDescent="0.25">
      <c r="A1823" s="3" t="s">
        <v>52</v>
      </c>
      <c r="B1823" s="3" t="s">
        <v>112</v>
      </c>
      <c r="C1823" s="3" t="s">
        <v>18</v>
      </c>
      <c r="D1823" s="3">
        <v>2</v>
      </c>
      <c r="E1823" s="3">
        <v>0</v>
      </c>
      <c r="K1823" s="3">
        <v>1</v>
      </c>
      <c r="N1823" s="3">
        <v>61</v>
      </c>
      <c r="O1823" s="3" t="s">
        <v>20</v>
      </c>
      <c r="P1823" s="3">
        <v>61</v>
      </c>
      <c r="Q1823" s="3" t="s">
        <v>6</v>
      </c>
      <c r="R1823" s="3">
        <v>26</v>
      </c>
      <c r="S1823" s="9">
        <v>1</v>
      </c>
      <c r="T1823" s="11">
        <v>18.52</v>
      </c>
      <c r="U1823" s="13">
        <v>5.85</v>
      </c>
    </row>
    <row r="1824" spans="1:21" x14ac:dyDescent="0.25">
      <c r="A1824" s="3" t="s">
        <v>52</v>
      </c>
      <c r="B1824" s="3" t="s">
        <v>112</v>
      </c>
      <c r="C1824" s="3" t="s">
        <v>19</v>
      </c>
      <c r="D1824" s="3">
        <v>4</v>
      </c>
      <c r="E1824" s="3">
        <v>1</v>
      </c>
      <c r="K1824" s="3">
        <v>1</v>
      </c>
      <c r="N1824" s="3">
        <v>61</v>
      </c>
      <c r="O1824" s="3" t="s">
        <v>20</v>
      </c>
      <c r="P1824" s="3">
        <v>61</v>
      </c>
      <c r="Q1824" s="3" t="s">
        <v>6</v>
      </c>
      <c r="R1824" s="3">
        <v>26</v>
      </c>
      <c r="S1824" s="9">
        <v>3.24</v>
      </c>
      <c r="T1824" s="11">
        <v>2.83</v>
      </c>
      <c r="U1824" s="13">
        <v>3.08</v>
      </c>
    </row>
    <row r="1825" spans="1:21" x14ac:dyDescent="0.25">
      <c r="A1825" s="3" t="s">
        <v>52</v>
      </c>
      <c r="B1825" s="3" t="s">
        <v>112</v>
      </c>
      <c r="C1825" s="3" t="s">
        <v>48</v>
      </c>
      <c r="D1825" s="3">
        <v>3</v>
      </c>
      <c r="E1825" s="3">
        <v>0</v>
      </c>
      <c r="K1825" s="3">
        <v>1</v>
      </c>
      <c r="N1825" s="3">
        <v>61</v>
      </c>
      <c r="O1825" s="3" t="s">
        <v>20</v>
      </c>
      <c r="P1825" s="3">
        <v>61</v>
      </c>
      <c r="Q1825" s="3" t="s">
        <v>6</v>
      </c>
      <c r="R1825" s="3">
        <v>26</v>
      </c>
      <c r="S1825" s="9">
        <v>3.3499999999999996</v>
      </c>
      <c r="T1825" s="11">
        <v>5.2</v>
      </c>
      <c r="U1825" s="13">
        <v>3</v>
      </c>
    </row>
    <row r="1826" spans="1:21" x14ac:dyDescent="0.25">
      <c r="A1826" s="3" t="s">
        <v>52</v>
      </c>
      <c r="B1826" s="3" t="s">
        <v>112</v>
      </c>
      <c r="C1826" s="3" t="s">
        <v>48</v>
      </c>
      <c r="D1826" s="3">
        <v>3</v>
      </c>
      <c r="E1826" s="3">
        <v>0</v>
      </c>
      <c r="K1826" s="3">
        <v>1</v>
      </c>
      <c r="N1826" s="3">
        <v>61</v>
      </c>
      <c r="O1826" s="3" t="s">
        <v>20</v>
      </c>
      <c r="P1826" s="3">
        <v>61</v>
      </c>
      <c r="Q1826" s="3" t="s">
        <v>6</v>
      </c>
      <c r="R1826" s="3">
        <v>26</v>
      </c>
      <c r="S1826" s="9">
        <v>1</v>
      </c>
      <c r="T1826" s="11">
        <v>0</v>
      </c>
      <c r="U1826" s="13">
        <v>0</v>
      </c>
    </row>
    <row r="1827" spans="1:21" x14ac:dyDescent="0.25">
      <c r="A1827" s="3" t="s">
        <v>52</v>
      </c>
      <c r="B1827" s="3" t="s">
        <v>112</v>
      </c>
      <c r="C1827" s="3" t="s">
        <v>18</v>
      </c>
      <c r="D1827" s="3">
        <v>2</v>
      </c>
      <c r="E1827" s="3">
        <v>0</v>
      </c>
      <c r="K1827" s="3">
        <v>1</v>
      </c>
      <c r="N1827" s="3">
        <v>61</v>
      </c>
      <c r="O1827" s="3" t="s">
        <v>20</v>
      </c>
      <c r="P1827" s="3">
        <v>61</v>
      </c>
      <c r="Q1827" s="3" t="s">
        <v>6</v>
      </c>
      <c r="R1827" s="3">
        <v>26</v>
      </c>
      <c r="S1827" s="9">
        <v>2.36</v>
      </c>
      <c r="T1827" s="11">
        <v>2.83</v>
      </c>
      <c r="U1827" s="13">
        <v>0.9</v>
      </c>
    </row>
    <row r="1828" spans="1:21" x14ac:dyDescent="0.25">
      <c r="A1828" s="3" t="s">
        <v>52</v>
      </c>
      <c r="B1828" s="3" t="s">
        <v>112</v>
      </c>
      <c r="C1828" s="3" t="s">
        <v>18</v>
      </c>
      <c r="D1828" s="3">
        <v>2</v>
      </c>
      <c r="E1828" s="3">
        <v>0</v>
      </c>
      <c r="K1828" s="3">
        <v>1</v>
      </c>
      <c r="N1828" s="3">
        <v>61</v>
      </c>
      <c r="O1828" s="3" t="s">
        <v>20</v>
      </c>
      <c r="P1828" s="3">
        <v>61</v>
      </c>
      <c r="Q1828" s="3" t="s">
        <v>6</v>
      </c>
      <c r="R1828" s="3">
        <v>26</v>
      </c>
      <c r="S1828" s="9">
        <v>1</v>
      </c>
      <c r="T1828" s="11">
        <v>1</v>
      </c>
      <c r="U1828" s="13">
        <v>0.3</v>
      </c>
    </row>
    <row r="1829" spans="1:21" x14ac:dyDescent="0.25">
      <c r="A1829" s="3" t="s">
        <v>52</v>
      </c>
      <c r="B1829" s="3" t="s">
        <v>112</v>
      </c>
      <c r="C1829" s="3" t="s">
        <v>18</v>
      </c>
      <c r="D1829" s="3">
        <v>2</v>
      </c>
      <c r="E1829" s="3">
        <v>0</v>
      </c>
      <c r="K1829" s="3">
        <v>1</v>
      </c>
      <c r="N1829" s="3">
        <v>61</v>
      </c>
      <c r="O1829" s="3" t="s">
        <v>20</v>
      </c>
      <c r="P1829" s="3">
        <v>61</v>
      </c>
      <c r="Q1829" s="3" t="s">
        <v>6</v>
      </c>
      <c r="R1829" s="3">
        <v>26</v>
      </c>
      <c r="S1829" s="9">
        <v>1</v>
      </c>
      <c r="T1829" s="11">
        <v>1</v>
      </c>
      <c r="U1829" s="13">
        <v>1</v>
      </c>
    </row>
    <row r="1830" spans="1:21" x14ac:dyDescent="0.25">
      <c r="A1830" s="3" t="s">
        <v>52</v>
      </c>
      <c r="B1830" s="3" t="s">
        <v>112</v>
      </c>
      <c r="C1830" s="3" t="s">
        <v>18</v>
      </c>
      <c r="D1830" s="3">
        <v>2</v>
      </c>
      <c r="E1830" s="3">
        <v>0</v>
      </c>
      <c r="K1830" s="3">
        <v>1</v>
      </c>
      <c r="N1830" s="3">
        <v>61</v>
      </c>
      <c r="O1830" s="3" t="s">
        <v>20</v>
      </c>
      <c r="P1830" s="3">
        <v>61</v>
      </c>
      <c r="Q1830" s="3" t="s">
        <v>6</v>
      </c>
      <c r="R1830" s="3">
        <v>26</v>
      </c>
      <c r="S1830" s="9">
        <v>0.87</v>
      </c>
      <c r="T1830" s="11">
        <v>5.2</v>
      </c>
      <c r="U1830" s="13">
        <v>0.8</v>
      </c>
    </row>
    <row r="1831" spans="1:21" x14ac:dyDescent="0.25">
      <c r="A1831" s="3" t="s">
        <v>52</v>
      </c>
      <c r="B1831" s="3" t="s">
        <v>112</v>
      </c>
      <c r="C1831" s="3" t="s">
        <v>18</v>
      </c>
      <c r="D1831" s="3">
        <v>2</v>
      </c>
      <c r="E1831" s="3">
        <v>0</v>
      </c>
      <c r="K1831" s="3">
        <v>1</v>
      </c>
      <c r="N1831" s="3">
        <v>61</v>
      </c>
      <c r="O1831" s="3" t="s">
        <v>20</v>
      </c>
      <c r="P1831" s="3">
        <v>61</v>
      </c>
      <c r="Q1831" s="3" t="s">
        <v>6</v>
      </c>
      <c r="R1831" s="3">
        <v>26</v>
      </c>
      <c r="S1831" s="9">
        <v>0.46</v>
      </c>
      <c r="T1831" s="11">
        <v>5.2</v>
      </c>
      <c r="U1831" s="13">
        <v>1.4</v>
      </c>
    </row>
    <row r="1832" spans="1:21" x14ac:dyDescent="0.25">
      <c r="A1832" s="3" t="s">
        <v>52</v>
      </c>
      <c r="B1832" s="3" t="s">
        <v>112</v>
      </c>
      <c r="C1832" s="3" t="s">
        <v>18</v>
      </c>
      <c r="D1832" s="3">
        <v>2</v>
      </c>
      <c r="E1832" s="3">
        <v>0</v>
      </c>
      <c r="K1832" s="3">
        <v>1</v>
      </c>
      <c r="N1832" s="3">
        <v>61</v>
      </c>
      <c r="O1832" s="3" t="s">
        <v>20</v>
      </c>
      <c r="P1832" s="3">
        <v>61</v>
      </c>
      <c r="Q1832" s="3" t="s">
        <v>6</v>
      </c>
      <c r="R1832" s="3">
        <v>26</v>
      </c>
      <c r="S1832" s="9">
        <v>1</v>
      </c>
      <c r="T1832" s="11">
        <v>0</v>
      </c>
      <c r="U1832" s="13">
        <v>0</v>
      </c>
    </row>
    <row r="1833" spans="1:21" x14ac:dyDescent="0.25">
      <c r="A1833" s="3" t="s">
        <v>52</v>
      </c>
      <c r="B1833" s="3" t="s">
        <v>112</v>
      </c>
      <c r="C1833" s="3" t="s">
        <v>24</v>
      </c>
      <c r="D1833" s="3">
        <v>1</v>
      </c>
      <c r="E1833" s="3">
        <v>0</v>
      </c>
      <c r="K1833" s="3">
        <v>1</v>
      </c>
      <c r="N1833" s="3">
        <v>61</v>
      </c>
      <c r="O1833" s="3" t="s">
        <v>20</v>
      </c>
      <c r="P1833" s="3">
        <v>61</v>
      </c>
      <c r="Q1833" s="3" t="s">
        <v>6</v>
      </c>
      <c r="R1833" s="3">
        <v>26</v>
      </c>
      <c r="S1833" s="9">
        <v>0.33</v>
      </c>
      <c r="T1833" s="11">
        <v>2.83</v>
      </c>
      <c r="U1833" s="13">
        <v>0.6</v>
      </c>
    </row>
    <row r="1834" spans="1:21" x14ac:dyDescent="0.25">
      <c r="A1834" s="3" t="s">
        <v>52</v>
      </c>
      <c r="B1834" s="3" t="s">
        <v>112</v>
      </c>
      <c r="C1834" s="3" t="s">
        <v>18</v>
      </c>
      <c r="D1834" s="3">
        <v>2</v>
      </c>
      <c r="E1834" s="3">
        <v>0</v>
      </c>
      <c r="K1834" s="3">
        <v>1</v>
      </c>
      <c r="N1834" s="3">
        <v>61</v>
      </c>
      <c r="O1834" s="3" t="s">
        <v>20</v>
      </c>
      <c r="P1834" s="3">
        <v>61</v>
      </c>
      <c r="Q1834" s="3" t="s">
        <v>6</v>
      </c>
      <c r="R1834" s="3">
        <v>26</v>
      </c>
      <c r="S1834" s="9">
        <v>1</v>
      </c>
      <c r="T1834" s="11">
        <v>0</v>
      </c>
      <c r="U1834" s="13">
        <v>0</v>
      </c>
    </row>
    <row r="1835" spans="1:21" x14ac:dyDescent="0.25">
      <c r="A1835" s="3" t="s">
        <v>52</v>
      </c>
      <c r="B1835" s="3" t="s">
        <v>112</v>
      </c>
      <c r="C1835" s="3" t="s">
        <v>19</v>
      </c>
      <c r="D1835" s="3">
        <v>4</v>
      </c>
      <c r="E1835" s="3">
        <v>1</v>
      </c>
      <c r="K1835" s="3">
        <v>1</v>
      </c>
      <c r="N1835" s="3">
        <v>62</v>
      </c>
      <c r="O1835" s="3" t="s">
        <v>43</v>
      </c>
      <c r="P1835" s="3">
        <v>62</v>
      </c>
      <c r="Q1835" s="3" t="s">
        <v>6</v>
      </c>
      <c r="R1835" s="3">
        <v>26</v>
      </c>
      <c r="S1835" s="9">
        <v>4.8099999999999996</v>
      </c>
      <c r="T1835" s="11">
        <v>14.7</v>
      </c>
      <c r="U1835" s="13">
        <v>3.33</v>
      </c>
    </row>
    <row r="1836" spans="1:21" x14ac:dyDescent="0.25">
      <c r="A1836" s="3" t="s">
        <v>52</v>
      </c>
      <c r="B1836" s="3" t="s">
        <v>112</v>
      </c>
      <c r="C1836" s="3" t="s">
        <v>19</v>
      </c>
      <c r="D1836" s="3">
        <v>4</v>
      </c>
      <c r="E1836" s="3">
        <v>1</v>
      </c>
      <c r="K1836" s="3">
        <v>1</v>
      </c>
      <c r="N1836" s="3">
        <v>62</v>
      </c>
      <c r="O1836" s="3" t="s">
        <v>43</v>
      </c>
      <c r="P1836" s="3">
        <v>62</v>
      </c>
      <c r="Q1836" s="3" t="s">
        <v>6</v>
      </c>
      <c r="R1836" s="3">
        <v>26</v>
      </c>
      <c r="S1836" s="9">
        <v>6.02</v>
      </c>
      <c r="T1836" s="11">
        <v>22.63</v>
      </c>
      <c r="U1836" s="13">
        <v>1.8</v>
      </c>
    </row>
    <row r="1837" spans="1:21" x14ac:dyDescent="0.25">
      <c r="A1837" s="3" t="s">
        <v>52</v>
      </c>
      <c r="B1837" s="3" t="s">
        <v>112</v>
      </c>
      <c r="C1837" s="3" t="s">
        <v>19</v>
      </c>
      <c r="D1837" s="3">
        <v>4</v>
      </c>
      <c r="E1837" s="3">
        <v>1</v>
      </c>
      <c r="K1837" s="3">
        <v>1</v>
      </c>
      <c r="N1837" s="3">
        <v>62</v>
      </c>
      <c r="O1837" s="3" t="s">
        <v>43</v>
      </c>
      <c r="P1837" s="3">
        <v>62</v>
      </c>
      <c r="Q1837" s="3" t="s">
        <v>6</v>
      </c>
      <c r="R1837" s="3">
        <v>26</v>
      </c>
      <c r="S1837" s="9">
        <v>7.47</v>
      </c>
      <c r="T1837" s="11">
        <v>31.62</v>
      </c>
      <c r="U1837" s="13">
        <v>7.75</v>
      </c>
    </row>
    <row r="1838" spans="1:21" x14ac:dyDescent="0.25">
      <c r="A1838" s="3" t="s">
        <v>52</v>
      </c>
      <c r="B1838" s="3" t="s">
        <v>112</v>
      </c>
      <c r="C1838" s="3" t="s">
        <v>19</v>
      </c>
      <c r="D1838" s="3">
        <v>4</v>
      </c>
      <c r="E1838" s="3">
        <v>1</v>
      </c>
      <c r="K1838" s="3">
        <v>1</v>
      </c>
      <c r="N1838" s="3">
        <v>62</v>
      </c>
      <c r="O1838" s="3" t="s">
        <v>43</v>
      </c>
      <c r="P1838" s="3">
        <v>62</v>
      </c>
      <c r="Q1838" s="3" t="s">
        <v>6</v>
      </c>
      <c r="R1838" s="3">
        <v>26</v>
      </c>
      <c r="S1838" s="9">
        <v>3.82</v>
      </c>
      <c r="T1838" s="11">
        <v>5.2</v>
      </c>
      <c r="U1838" s="13">
        <v>6</v>
      </c>
    </row>
    <row r="1839" spans="1:21" x14ac:dyDescent="0.25">
      <c r="A1839" s="3" t="s">
        <v>52</v>
      </c>
      <c r="B1839" s="3" t="s">
        <v>112</v>
      </c>
      <c r="C1839" s="3" t="s">
        <v>16</v>
      </c>
      <c r="D1839" s="3">
        <v>3</v>
      </c>
      <c r="E1839" s="3">
        <v>0</v>
      </c>
      <c r="K1839" s="3">
        <v>1</v>
      </c>
      <c r="N1839" s="3">
        <v>62</v>
      </c>
      <c r="O1839" s="3" t="s">
        <v>43</v>
      </c>
      <c r="P1839" s="3">
        <v>62</v>
      </c>
      <c r="Q1839" s="3" t="s">
        <v>6</v>
      </c>
      <c r="R1839" s="3">
        <v>26</v>
      </c>
      <c r="S1839" s="9">
        <v>4.5599999999999996</v>
      </c>
      <c r="T1839" s="11">
        <v>14.7</v>
      </c>
      <c r="U1839" s="13">
        <v>2</v>
      </c>
    </row>
    <row r="1840" spans="1:21" x14ac:dyDescent="0.25">
      <c r="A1840" s="3" t="s">
        <v>52</v>
      </c>
      <c r="B1840" s="3" t="s">
        <v>112</v>
      </c>
      <c r="C1840" s="3" t="s">
        <v>16</v>
      </c>
      <c r="D1840" s="3">
        <v>3</v>
      </c>
      <c r="E1840" s="3">
        <v>0</v>
      </c>
      <c r="K1840" s="3">
        <v>1</v>
      </c>
      <c r="N1840" s="3">
        <v>62</v>
      </c>
      <c r="O1840" s="3" t="s">
        <v>43</v>
      </c>
      <c r="P1840" s="3">
        <v>62</v>
      </c>
      <c r="Q1840" s="3" t="s">
        <v>6</v>
      </c>
      <c r="R1840" s="3">
        <v>26</v>
      </c>
      <c r="S1840" s="9">
        <v>5.05</v>
      </c>
      <c r="T1840" s="11">
        <v>14.7</v>
      </c>
      <c r="U1840" s="13">
        <v>1.5</v>
      </c>
    </row>
    <row r="1841" spans="1:21" x14ac:dyDescent="0.25">
      <c r="A1841" s="3" t="s">
        <v>52</v>
      </c>
      <c r="B1841" s="3" t="s">
        <v>112</v>
      </c>
      <c r="C1841" s="3" t="s">
        <v>16</v>
      </c>
      <c r="D1841" s="3">
        <v>3</v>
      </c>
      <c r="E1841" s="3">
        <v>0</v>
      </c>
      <c r="K1841" s="3">
        <v>1</v>
      </c>
      <c r="N1841" s="3">
        <v>62</v>
      </c>
      <c r="O1841" s="3" t="s">
        <v>43</v>
      </c>
      <c r="P1841" s="3">
        <v>62</v>
      </c>
      <c r="Q1841" s="3" t="s">
        <v>6</v>
      </c>
      <c r="R1841" s="3">
        <v>26</v>
      </c>
      <c r="S1841" s="9">
        <v>4.34</v>
      </c>
      <c r="T1841" s="11">
        <v>1</v>
      </c>
      <c r="U1841" s="13">
        <v>0.3</v>
      </c>
    </row>
    <row r="1842" spans="1:21" x14ac:dyDescent="0.25">
      <c r="A1842" s="3" t="s">
        <v>52</v>
      </c>
      <c r="B1842" s="3" t="s">
        <v>112</v>
      </c>
      <c r="C1842" s="3" t="s">
        <v>16</v>
      </c>
      <c r="D1842" s="3">
        <v>3</v>
      </c>
      <c r="E1842" s="3">
        <v>0</v>
      </c>
      <c r="K1842" s="3">
        <v>1</v>
      </c>
      <c r="N1842" s="3">
        <v>62</v>
      </c>
      <c r="O1842" s="3" t="s">
        <v>43</v>
      </c>
      <c r="P1842" s="3">
        <v>62</v>
      </c>
      <c r="Q1842" s="3" t="s">
        <v>6</v>
      </c>
      <c r="R1842" s="3">
        <v>26</v>
      </c>
      <c r="S1842" s="9">
        <v>6.88</v>
      </c>
      <c r="T1842" s="11">
        <v>8</v>
      </c>
      <c r="U1842" s="13">
        <v>13</v>
      </c>
    </row>
    <row r="1843" spans="1:21" x14ac:dyDescent="0.25">
      <c r="A1843" s="3" t="s">
        <v>52</v>
      </c>
      <c r="B1843" s="3" t="s">
        <v>112</v>
      </c>
      <c r="C1843" s="3" t="s">
        <v>18</v>
      </c>
      <c r="D1843" s="3">
        <v>2</v>
      </c>
      <c r="E1843" s="3">
        <v>0</v>
      </c>
      <c r="K1843" s="3">
        <v>1</v>
      </c>
      <c r="N1843" s="3">
        <v>62</v>
      </c>
      <c r="O1843" s="3" t="s">
        <v>43</v>
      </c>
      <c r="P1843" s="3">
        <v>62</v>
      </c>
      <c r="Q1843" s="3" t="s">
        <v>6</v>
      </c>
      <c r="R1843" s="3">
        <v>26</v>
      </c>
      <c r="S1843" s="9">
        <v>6.45</v>
      </c>
      <c r="T1843" s="11">
        <v>2.83</v>
      </c>
      <c r="U1843" s="13">
        <v>5.5</v>
      </c>
    </row>
    <row r="1844" spans="1:21" x14ac:dyDescent="0.25">
      <c r="A1844" s="3" t="s">
        <v>52</v>
      </c>
      <c r="B1844" s="3" t="s">
        <v>112</v>
      </c>
      <c r="C1844" s="3" t="s">
        <v>18</v>
      </c>
      <c r="D1844" s="3">
        <v>2</v>
      </c>
      <c r="E1844" s="3">
        <v>0</v>
      </c>
      <c r="K1844" s="3">
        <v>1</v>
      </c>
      <c r="N1844" s="3">
        <v>62</v>
      </c>
      <c r="O1844" s="3" t="s">
        <v>43</v>
      </c>
      <c r="P1844" s="3">
        <v>62</v>
      </c>
      <c r="Q1844" s="3" t="s">
        <v>6</v>
      </c>
      <c r="R1844" s="3">
        <v>26</v>
      </c>
      <c r="S1844" s="9">
        <v>3.3899999999999997</v>
      </c>
      <c r="T1844" s="11">
        <v>0</v>
      </c>
      <c r="U1844" s="13">
        <v>3</v>
      </c>
    </row>
    <row r="1845" spans="1:21" x14ac:dyDescent="0.25">
      <c r="A1845" s="3" t="s">
        <v>52</v>
      </c>
      <c r="B1845" s="3" t="s">
        <v>112</v>
      </c>
      <c r="C1845" s="3" t="s">
        <v>18</v>
      </c>
      <c r="D1845" s="3">
        <v>2</v>
      </c>
      <c r="E1845" s="3">
        <v>0</v>
      </c>
      <c r="K1845" s="3">
        <v>1</v>
      </c>
      <c r="N1845" s="3">
        <v>62</v>
      </c>
      <c r="O1845" s="3" t="s">
        <v>43</v>
      </c>
      <c r="P1845" s="3">
        <v>62</v>
      </c>
      <c r="Q1845" s="3" t="s">
        <v>6</v>
      </c>
      <c r="R1845" s="3">
        <v>26</v>
      </c>
      <c r="S1845" s="9">
        <v>5.8199999999999994</v>
      </c>
      <c r="T1845" s="11">
        <v>2.83</v>
      </c>
      <c r="U1845" s="13">
        <v>8</v>
      </c>
    </row>
    <row r="1846" spans="1:21" x14ac:dyDescent="0.25">
      <c r="A1846" s="3" t="s">
        <v>52</v>
      </c>
      <c r="B1846" s="3" t="s">
        <v>112</v>
      </c>
      <c r="C1846" s="3" t="s">
        <v>18</v>
      </c>
      <c r="D1846" s="3">
        <v>2</v>
      </c>
      <c r="E1846" s="3">
        <v>0</v>
      </c>
      <c r="K1846" s="3">
        <v>1</v>
      </c>
      <c r="N1846" s="3">
        <v>62</v>
      </c>
      <c r="O1846" s="3" t="s">
        <v>43</v>
      </c>
      <c r="P1846" s="3">
        <v>62</v>
      </c>
      <c r="Q1846" s="3" t="s">
        <v>6</v>
      </c>
      <c r="R1846" s="3">
        <v>26</v>
      </c>
      <c r="S1846" s="9">
        <v>1</v>
      </c>
      <c r="T1846" s="11">
        <v>5.2</v>
      </c>
      <c r="U1846" s="13">
        <v>3.2</v>
      </c>
    </row>
    <row r="1847" spans="1:21" x14ac:dyDescent="0.25">
      <c r="A1847" s="3" t="s">
        <v>52</v>
      </c>
      <c r="B1847" s="3" t="s">
        <v>112</v>
      </c>
      <c r="C1847" s="3" t="s">
        <v>18</v>
      </c>
      <c r="D1847" s="3">
        <v>2</v>
      </c>
      <c r="E1847" s="3">
        <v>0</v>
      </c>
      <c r="K1847" s="3">
        <v>1</v>
      </c>
      <c r="N1847" s="3">
        <v>62</v>
      </c>
      <c r="O1847" s="3" t="s">
        <v>43</v>
      </c>
      <c r="P1847" s="3">
        <v>62</v>
      </c>
      <c r="Q1847" s="3" t="s">
        <v>6</v>
      </c>
      <c r="R1847" s="3">
        <v>26</v>
      </c>
      <c r="S1847" s="9">
        <v>1</v>
      </c>
      <c r="T1847" s="11">
        <v>2.83</v>
      </c>
      <c r="U1847" s="13">
        <v>7</v>
      </c>
    </row>
    <row r="1848" spans="1:21" x14ac:dyDescent="0.25">
      <c r="A1848" s="3" t="s">
        <v>52</v>
      </c>
      <c r="B1848" s="3" t="s">
        <v>112</v>
      </c>
      <c r="C1848" s="3" t="s">
        <v>18</v>
      </c>
      <c r="D1848" s="3">
        <v>2</v>
      </c>
      <c r="E1848" s="3">
        <v>0</v>
      </c>
      <c r="K1848" s="3">
        <v>1</v>
      </c>
      <c r="N1848" s="3">
        <v>62</v>
      </c>
      <c r="O1848" s="3" t="s">
        <v>43</v>
      </c>
      <c r="P1848" s="3">
        <v>62</v>
      </c>
      <c r="Q1848" s="3" t="s">
        <v>6</v>
      </c>
      <c r="R1848" s="3">
        <v>26</v>
      </c>
      <c r="S1848" s="9">
        <v>3.57</v>
      </c>
      <c r="T1848" s="11">
        <v>2.83</v>
      </c>
      <c r="U1848" s="13">
        <v>3.7</v>
      </c>
    </row>
    <row r="1849" spans="1:21" x14ac:dyDescent="0.25">
      <c r="A1849" s="3" t="s">
        <v>52</v>
      </c>
      <c r="B1849" s="3" t="s">
        <v>112</v>
      </c>
      <c r="C1849" s="3" t="s">
        <v>18</v>
      </c>
      <c r="D1849" s="3">
        <v>2</v>
      </c>
      <c r="E1849" s="3">
        <v>0</v>
      </c>
      <c r="K1849" s="3">
        <v>1</v>
      </c>
      <c r="N1849" s="3">
        <v>62</v>
      </c>
      <c r="O1849" s="3" t="s">
        <v>43</v>
      </c>
      <c r="P1849" s="3">
        <v>62</v>
      </c>
      <c r="Q1849" s="3" t="s">
        <v>6</v>
      </c>
      <c r="R1849" s="3">
        <v>26</v>
      </c>
      <c r="S1849" s="9">
        <v>1</v>
      </c>
      <c r="T1849" s="11">
        <v>1</v>
      </c>
      <c r="U1849" s="13">
        <v>1</v>
      </c>
    </row>
    <row r="1850" spans="1:21" x14ac:dyDescent="0.25">
      <c r="A1850" s="3" t="s">
        <v>52</v>
      </c>
      <c r="B1850" s="3" t="s">
        <v>112</v>
      </c>
      <c r="C1850" s="3" t="s">
        <v>24</v>
      </c>
      <c r="D1850" s="3">
        <v>1</v>
      </c>
      <c r="E1850" s="3">
        <v>0</v>
      </c>
      <c r="K1850" s="3">
        <v>1</v>
      </c>
      <c r="N1850" s="3">
        <v>62</v>
      </c>
      <c r="O1850" s="3" t="s">
        <v>43</v>
      </c>
      <c r="P1850" s="3">
        <v>62</v>
      </c>
      <c r="Q1850" s="3" t="s">
        <v>6</v>
      </c>
      <c r="R1850" s="3">
        <v>26</v>
      </c>
      <c r="S1850" s="9">
        <v>1</v>
      </c>
      <c r="T1850" s="11">
        <v>0</v>
      </c>
      <c r="U1850" s="13">
        <v>1</v>
      </c>
    </row>
    <row r="1851" spans="1:21" x14ac:dyDescent="0.25">
      <c r="A1851" s="3" t="s">
        <v>52</v>
      </c>
      <c r="B1851" s="3" t="s">
        <v>112</v>
      </c>
      <c r="C1851" s="3" t="s">
        <v>24</v>
      </c>
      <c r="D1851" s="3">
        <v>1</v>
      </c>
      <c r="E1851" s="3">
        <v>0</v>
      </c>
      <c r="K1851" s="3">
        <v>1</v>
      </c>
      <c r="N1851" s="3">
        <v>62</v>
      </c>
      <c r="O1851" s="3" t="s">
        <v>43</v>
      </c>
      <c r="P1851" s="3">
        <v>62</v>
      </c>
      <c r="Q1851" s="3" t="s">
        <v>6</v>
      </c>
      <c r="R1851" s="3">
        <v>26</v>
      </c>
      <c r="S1851" s="9">
        <v>1</v>
      </c>
      <c r="T1851" s="11">
        <v>0</v>
      </c>
      <c r="U1851" s="13">
        <v>1</v>
      </c>
    </row>
    <row r="1852" spans="1:21" x14ac:dyDescent="0.25">
      <c r="A1852" s="3" t="s">
        <v>52</v>
      </c>
      <c r="B1852" s="3" t="s">
        <v>112</v>
      </c>
      <c r="C1852" s="3" t="s">
        <v>24</v>
      </c>
      <c r="D1852" s="3">
        <v>1</v>
      </c>
      <c r="E1852" s="3">
        <v>0</v>
      </c>
      <c r="K1852" s="3">
        <v>1</v>
      </c>
      <c r="N1852" s="3">
        <v>62</v>
      </c>
      <c r="O1852" s="3" t="s">
        <v>43</v>
      </c>
      <c r="P1852" s="3">
        <v>62</v>
      </c>
      <c r="Q1852" s="3" t="s">
        <v>6</v>
      </c>
      <c r="R1852" s="3">
        <v>26</v>
      </c>
      <c r="S1852" s="9">
        <v>1</v>
      </c>
      <c r="T1852" s="11">
        <v>5.2</v>
      </c>
      <c r="U1852" s="13">
        <v>1.6</v>
      </c>
    </row>
    <row r="1853" spans="1:21" x14ac:dyDescent="0.25">
      <c r="A1853" s="3" t="s">
        <v>52</v>
      </c>
      <c r="B1853" s="3" t="s">
        <v>112</v>
      </c>
      <c r="C1853" s="3" t="s">
        <v>24</v>
      </c>
      <c r="D1853" s="3">
        <v>1</v>
      </c>
      <c r="E1853" s="3">
        <v>0</v>
      </c>
      <c r="K1853" s="3">
        <v>1</v>
      </c>
      <c r="N1853" s="3">
        <v>62</v>
      </c>
      <c r="O1853" s="3" t="s">
        <v>43</v>
      </c>
      <c r="P1853" s="3">
        <v>62</v>
      </c>
      <c r="Q1853" s="3" t="s">
        <v>6</v>
      </c>
      <c r="R1853" s="3">
        <v>26</v>
      </c>
      <c r="S1853" s="9">
        <v>1</v>
      </c>
      <c r="T1853" s="11">
        <v>2.83</v>
      </c>
      <c r="U1853" s="13">
        <v>2.4</v>
      </c>
    </row>
    <row r="1854" spans="1:21" x14ac:dyDescent="0.25">
      <c r="A1854" s="3" t="s">
        <v>52</v>
      </c>
      <c r="B1854" s="3" t="s">
        <v>112</v>
      </c>
      <c r="C1854" s="3" t="s">
        <v>19</v>
      </c>
      <c r="D1854" s="3">
        <v>4</v>
      </c>
      <c r="E1854" s="3">
        <v>0</v>
      </c>
      <c r="K1854" s="3">
        <v>1</v>
      </c>
      <c r="N1854" s="3">
        <v>62</v>
      </c>
      <c r="O1854" s="3" t="s">
        <v>43</v>
      </c>
      <c r="P1854" s="3">
        <v>62</v>
      </c>
      <c r="Q1854" s="3" t="s">
        <v>6</v>
      </c>
      <c r="R1854" s="3">
        <v>26</v>
      </c>
      <c r="S1854" s="9">
        <v>4.72</v>
      </c>
      <c r="T1854" s="11">
        <v>5.2</v>
      </c>
      <c r="U1854" s="13">
        <v>1.5</v>
      </c>
    </row>
    <row r="1855" spans="1:21" x14ac:dyDescent="0.25">
      <c r="A1855" s="3" t="s">
        <v>52</v>
      </c>
      <c r="B1855" s="3" t="s">
        <v>112</v>
      </c>
      <c r="C1855" s="3" t="s">
        <v>16</v>
      </c>
      <c r="D1855" s="3">
        <v>3</v>
      </c>
      <c r="E1855" s="3">
        <v>0</v>
      </c>
      <c r="K1855" s="3">
        <v>1</v>
      </c>
      <c r="N1855" s="3">
        <v>62</v>
      </c>
      <c r="O1855" s="3" t="s">
        <v>43</v>
      </c>
      <c r="P1855" s="3">
        <v>62</v>
      </c>
      <c r="Q1855" s="3" t="s">
        <v>6</v>
      </c>
      <c r="R1855" s="3">
        <v>26</v>
      </c>
      <c r="S1855" s="9">
        <v>7.4399999999999995</v>
      </c>
      <c r="T1855" s="11">
        <v>5.2</v>
      </c>
      <c r="U1855" s="13">
        <v>4.3</v>
      </c>
    </row>
    <row r="1856" spans="1:21" x14ac:dyDescent="0.25">
      <c r="A1856" s="3" t="s">
        <v>52</v>
      </c>
      <c r="B1856" s="3" t="s">
        <v>112</v>
      </c>
      <c r="C1856" s="3" t="s">
        <v>16</v>
      </c>
      <c r="D1856" s="3">
        <v>3</v>
      </c>
      <c r="E1856" s="3">
        <v>0</v>
      </c>
      <c r="K1856" s="3">
        <v>1</v>
      </c>
      <c r="N1856" s="3">
        <v>62</v>
      </c>
      <c r="O1856" s="3" t="s">
        <v>43</v>
      </c>
      <c r="P1856" s="3">
        <v>62</v>
      </c>
      <c r="Q1856" s="3" t="s">
        <v>6</v>
      </c>
      <c r="R1856" s="3">
        <v>26</v>
      </c>
      <c r="S1856" s="9">
        <v>5.7799999999999994</v>
      </c>
      <c r="T1856" s="11">
        <v>1</v>
      </c>
      <c r="U1856" s="13">
        <v>0</v>
      </c>
    </row>
    <row r="1857" spans="1:21" x14ac:dyDescent="0.25">
      <c r="A1857" s="3" t="s">
        <v>52</v>
      </c>
      <c r="B1857" s="3" t="s">
        <v>112</v>
      </c>
      <c r="C1857" s="3" t="s">
        <v>16</v>
      </c>
      <c r="D1857" s="3">
        <v>3</v>
      </c>
      <c r="E1857" s="3">
        <v>1</v>
      </c>
      <c r="K1857" s="3">
        <v>1</v>
      </c>
      <c r="N1857" s="3">
        <v>62</v>
      </c>
      <c r="O1857" s="3" t="s">
        <v>43</v>
      </c>
      <c r="P1857" s="3">
        <v>62</v>
      </c>
      <c r="Q1857" s="3" t="s">
        <v>6</v>
      </c>
      <c r="R1857" s="3">
        <v>26</v>
      </c>
      <c r="S1857" s="9">
        <v>5.8599999999999994</v>
      </c>
      <c r="T1857" s="11">
        <v>36.479999999999997</v>
      </c>
      <c r="U1857" s="13">
        <v>11.85</v>
      </c>
    </row>
    <row r="1858" spans="1:21" x14ac:dyDescent="0.25">
      <c r="A1858" s="3" t="s">
        <v>52</v>
      </c>
      <c r="B1858" s="3" t="s">
        <v>112</v>
      </c>
      <c r="C1858" s="3" t="s">
        <v>18</v>
      </c>
      <c r="D1858" s="3">
        <v>2</v>
      </c>
      <c r="E1858" s="3">
        <v>0</v>
      </c>
      <c r="K1858" s="3">
        <v>1</v>
      </c>
      <c r="N1858" s="3">
        <v>62</v>
      </c>
      <c r="O1858" s="3" t="s">
        <v>43</v>
      </c>
      <c r="P1858" s="3">
        <v>62</v>
      </c>
      <c r="Q1858" s="3" t="s">
        <v>6</v>
      </c>
      <c r="R1858" s="3">
        <v>26</v>
      </c>
      <c r="S1858" s="9">
        <v>1</v>
      </c>
      <c r="T1858" s="11">
        <v>0</v>
      </c>
      <c r="U1858" s="13">
        <v>0</v>
      </c>
    </row>
    <row r="1859" spans="1:21" x14ac:dyDescent="0.25">
      <c r="A1859" s="3" t="s">
        <v>52</v>
      </c>
      <c r="B1859" s="3" t="s">
        <v>112</v>
      </c>
      <c r="C1859" s="3" t="s">
        <v>18</v>
      </c>
      <c r="D1859" s="3">
        <v>2</v>
      </c>
      <c r="E1859" s="3">
        <v>0</v>
      </c>
      <c r="K1859" s="3">
        <v>1</v>
      </c>
      <c r="N1859" s="3">
        <v>62</v>
      </c>
      <c r="O1859" s="3" t="s">
        <v>43</v>
      </c>
      <c r="P1859" s="3">
        <v>62</v>
      </c>
      <c r="Q1859" s="3" t="s">
        <v>6</v>
      </c>
      <c r="R1859" s="3">
        <v>26</v>
      </c>
      <c r="S1859" s="9">
        <v>1</v>
      </c>
      <c r="T1859" s="11">
        <v>2.83</v>
      </c>
      <c r="U1859" s="13">
        <v>0</v>
      </c>
    </row>
    <row r="1860" spans="1:21" x14ac:dyDescent="0.25">
      <c r="A1860" s="3" t="s">
        <v>52</v>
      </c>
      <c r="B1860" s="3" t="s">
        <v>112</v>
      </c>
      <c r="C1860" s="3" t="s">
        <v>18</v>
      </c>
      <c r="D1860" s="3">
        <v>2</v>
      </c>
      <c r="E1860" s="3">
        <v>0</v>
      </c>
      <c r="K1860" s="3">
        <v>1</v>
      </c>
      <c r="N1860" s="3">
        <v>62</v>
      </c>
      <c r="O1860" s="3" t="s">
        <v>43</v>
      </c>
      <c r="P1860" s="3">
        <v>62</v>
      </c>
      <c r="Q1860" s="3" t="s">
        <v>6</v>
      </c>
      <c r="R1860" s="3">
        <v>26</v>
      </c>
      <c r="S1860" s="9">
        <v>1</v>
      </c>
      <c r="T1860" s="11">
        <v>1</v>
      </c>
      <c r="U1860" s="13">
        <v>1.75</v>
      </c>
    </row>
    <row r="1861" spans="1:21" x14ac:dyDescent="0.25">
      <c r="A1861" s="3" t="s">
        <v>52</v>
      </c>
      <c r="B1861" s="3" t="s">
        <v>112</v>
      </c>
      <c r="C1861" s="3" t="s">
        <v>24</v>
      </c>
      <c r="D1861" s="3">
        <v>1</v>
      </c>
      <c r="E1861" s="3">
        <v>0</v>
      </c>
      <c r="K1861" s="3">
        <v>1</v>
      </c>
      <c r="N1861" s="3">
        <v>62</v>
      </c>
      <c r="O1861" s="3" t="s">
        <v>43</v>
      </c>
      <c r="P1861" s="3">
        <v>62</v>
      </c>
      <c r="Q1861" s="3" t="s">
        <v>6</v>
      </c>
      <c r="R1861" s="3">
        <v>26</v>
      </c>
      <c r="S1861" s="9">
        <v>1</v>
      </c>
      <c r="T1861" s="11">
        <v>0</v>
      </c>
      <c r="U1861" s="13">
        <v>0</v>
      </c>
    </row>
    <row r="1862" spans="1:21" x14ac:dyDescent="0.25">
      <c r="A1862" s="3" t="s">
        <v>52</v>
      </c>
      <c r="B1862" s="3" t="s">
        <v>112</v>
      </c>
      <c r="C1862" s="3" t="s">
        <v>33</v>
      </c>
      <c r="D1862" s="3">
        <v>10</v>
      </c>
      <c r="E1862" s="3">
        <v>0</v>
      </c>
      <c r="K1862" s="3">
        <v>1</v>
      </c>
      <c r="N1862" s="3">
        <v>62</v>
      </c>
      <c r="O1862" s="3" t="s">
        <v>43</v>
      </c>
      <c r="P1862" s="3">
        <v>62</v>
      </c>
      <c r="Q1862" s="3" t="s">
        <v>6</v>
      </c>
      <c r="R1862" s="3">
        <v>26</v>
      </c>
      <c r="S1862" s="9">
        <v>1</v>
      </c>
      <c r="T1862" s="11">
        <v>2.83</v>
      </c>
      <c r="U1862" s="13">
        <v>0</v>
      </c>
    </row>
    <row r="1863" spans="1:21" x14ac:dyDescent="0.25">
      <c r="A1863" s="3" t="s">
        <v>52</v>
      </c>
      <c r="B1863" s="3" t="s">
        <v>112</v>
      </c>
      <c r="C1863" s="3" t="s">
        <v>18</v>
      </c>
      <c r="D1863" s="3">
        <v>2</v>
      </c>
      <c r="E1863" s="3">
        <v>0</v>
      </c>
      <c r="K1863" s="3">
        <v>0.5</v>
      </c>
      <c r="N1863" s="3">
        <v>62</v>
      </c>
      <c r="O1863" s="3" t="s">
        <v>43</v>
      </c>
      <c r="P1863" s="3">
        <v>62</v>
      </c>
      <c r="Q1863" s="3" t="s">
        <v>6</v>
      </c>
      <c r="R1863" s="3">
        <v>26</v>
      </c>
      <c r="S1863" s="9">
        <v>1</v>
      </c>
      <c r="T1863" s="11">
        <v>5.2</v>
      </c>
      <c r="U1863" s="13">
        <v>1</v>
      </c>
    </row>
    <row r="1864" spans="1:21" x14ac:dyDescent="0.25">
      <c r="A1864" s="3" t="s">
        <v>52</v>
      </c>
      <c r="B1864" s="3" t="s">
        <v>112</v>
      </c>
      <c r="C1864" s="3" t="s">
        <v>18</v>
      </c>
      <c r="D1864" s="3">
        <v>2</v>
      </c>
      <c r="E1864" s="3">
        <v>0</v>
      </c>
      <c r="K1864" s="3">
        <v>1</v>
      </c>
      <c r="N1864" s="3">
        <v>62</v>
      </c>
      <c r="O1864" s="3" t="s">
        <v>43</v>
      </c>
      <c r="P1864" s="3">
        <v>62</v>
      </c>
      <c r="Q1864" s="3" t="s">
        <v>6</v>
      </c>
      <c r="R1864" s="3">
        <v>26</v>
      </c>
      <c r="S1864" s="9">
        <v>1</v>
      </c>
      <c r="T1864" s="11">
        <v>2.83</v>
      </c>
      <c r="U1864" s="13">
        <v>2</v>
      </c>
    </row>
    <row r="1865" spans="1:21" x14ac:dyDescent="0.25">
      <c r="A1865" s="3" t="s">
        <v>52</v>
      </c>
      <c r="B1865" s="3" t="s">
        <v>112</v>
      </c>
      <c r="C1865" s="3" t="s">
        <v>16</v>
      </c>
      <c r="D1865" s="3">
        <v>3</v>
      </c>
      <c r="E1865" s="3">
        <v>0</v>
      </c>
      <c r="K1865" s="3">
        <v>1</v>
      </c>
      <c r="N1865" s="3">
        <v>62</v>
      </c>
      <c r="O1865" s="3" t="s">
        <v>43</v>
      </c>
      <c r="P1865" s="3">
        <v>62</v>
      </c>
      <c r="Q1865" s="3" t="s">
        <v>6</v>
      </c>
      <c r="R1865" s="3">
        <v>26</v>
      </c>
      <c r="S1865" s="9">
        <v>1</v>
      </c>
      <c r="T1865" s="11">
        <v>1</v>
      </c>
      <c r="U1865" s="13">
        <v>0</v>
      </c>
    </row>
    <row r="1866" spans="1:21" x14ac:dyDescent="0.25">
      <c r="A1866" s="3" t="s">
        <v>52</v>
      </c>
      <c r="B1866" s="3" t="s">
        <v>112</v>
      </c>
      <c r="C1866" s="3" t="s">
        <v>16</v>
      </c>
      <c r="D1866" s="3">
        <v>3</v>
      </c>
      <c r="E1866" s="3">
        <v>0</v>
      </c>
      <c r="K1866" s="3">
        <v>1</v>
      </c>
      <c r="N1866" s="3">
        <v>62</v>
      </c>
      <c r="O1866" s="3" t="s">
        <v>43</v>
      </c>
      <c r="P1866" s="3">
        <v>62</v>
      </c>
      <c r="Q1866" s="3" t="s">
        <v>6</v>
      </c>
      <c r="R1866" s="3">
        <v>26</v>
      </c>
      <c r="S1866" s="9">
        <v>1</v>
      </c>
      <c r="T1866" s="11">
        <v>1</v>
      </c>
      <c r="U1866" s="13">
        <v>0</v>
      </c>
    </row>
    <row r="1867" spans="1:21" x14ac:dyDescent="0.25">
      <c r="A1867" s="3" t="s">
        <v>52</v>
      </c>
      <c r="B1867" s="3" t="s">
        <v>112</v>
      </c>
      <c r="C1867" s="3" t="s">
        <v>18</v>
      </c>
      <c r="D1867" s="3">
        <v>2</v>
      </c>
      <c r="E1867" s="3">
        <v>0</v>
      </c>
      <c r="K1867" s="3">
        <v>1</v>
      </c>
      <c r="N1867" s="3">
        <v>62</v>
      </c>
      <c r="O1867" s="3" t="s">
        <v>43</v>
      </c>
      <c r="P1867" s="3">
        <v>62</v>
      </c>
      <c r="Q1867" s="3" t="s">
        <v>6</v>
      </c>
      <c r="R1867" s="3">
        <v>26</v>
      </c>
      <c r="S1867" s="9">
        <v>1</v>
      </c>
      <c r="T1867" s="11">
        <v>0</v>
      </c>
      <c r="U1867" s="13">
        <v>4</v>
      </c>
    </row>
    <row r="1868" spans="1:21" x14ac:dyDescent="0.25">
      <c r="A1868" s="3" t="s">
        <v>52</v>
      </c>
      <c r="B1868" s="3" t="s">
        <v>112</v>
      </c>
      <c r="C1868" s="3" t="s">
        <v>18</v>
      </c>
      <c r="D1868" s="3">
        <v>2</v>
      </c>
      <c r="E1868" s="3">
        <v>0</v>
      </c>
      <c r="K1868" s="3">
        <v>1</v>
      </c>
      <c r="N1868" s="3">
        <v>62</v>
      </c>
      <c r="O1868" s="3" t="s">
        <v>43</v>
      </c>
      <c r="P1868" s="3">
        <v>62</v>
      </c>
      <c r="Q1868" s="3" t="s">
        <v>6</v>
      </c>
      <c r="R1868" s="3">
        <v>26</v>
      </c>
      <c r="S1868" s="9">
        <v>0.96</v>
      </c>
      <c r="T1868" s="11">
        <v>0</v>
      </c>
      <c r="U1868" s="13">
        <v>4</v>
      </c>
    </row>
    <row r="1869" spans="1:21" x14ac:dyDescent="0.25">
      <c r="A1869" s="3" t="s">
        <v>52</v>
      </c>
      <c r="B1869" s="3" t="s">
        <v>112</v>
      </c>
      <c r="C1869" s="3" t="s">
        <v>18</v>
      </c>
      <c r="D1869" s="3">
        <v>2</v>
      </c>
      <c r="E1869" s="3">
        <v>0</v>
      </c>
      <c r="K1869" s="3">
        <v>1</v>
      </c>
      <c r="N1869" s="3">
        <v>62</v>
      </c>
      <c r="O1869" s="3" t="s">
        <v>43</v>
      </c>
      <c r="P1869" s="3">
        <v>62</v>
      </c>
      <c r="Q1869" s="3" t="s">
        <v>6</v>
      </c>
      <c r="R1869" s="3">
        <v>26</v>
      </c>
      <c r="S1869" s="9">
        <v>2.2199999999999998</v>
      </c>
      <c r="T1869" s="11">
        <v>1</v>
      </c>
      <c r="U1869" s="13">
        <v>5</v>
      </c>
    </row>
    <row r="1870" spans="1:21" x14ac:dyDescent="0.25">
      <c r="A1870" s="3" t="s">
        <v>52</v>
      </c>
      <c r="B1870" s="3" t="s">
        <v>112</v>
      </c>
      <c r="C1870" s="3" t="s">
        <v>18</v>
      </c>
      <c r="D1870" s="3">
        <v>2</v>
      </c>
      <c r="E1870" s="3">
        <v>0</v>
      </c>
      <c r="K1870" s="3">
        <v>1</v>
      </c>
      <c r="N1870" s="3">
        <v>62</v>
      </c>
      <c r="O1870" s="3" t="s">
        <v>43</v>
      </c>
      <c r="P1870" s="3">
        <v>62</v>
      </c>
      <c r="Q1870" s="3" t="s">
        <v>6</v>
      </c>
      <c r="R1870" s="3">
        <v>26</v>
      </c>
      <c r="S1870" s="9">
        <v>3.6799999999999997</v>
      </c>
      <c r="T1870" s="11">
        <v>1</v>
      </c>
      <c r="U1870" s="13">
        <v>4</v>
      </c>
    </row>
    <row r="1871" spans="1:21" x14ac:dyDescent="0.25">
      <c r="A1871" s="3" t="s">
        <v>52</v>
      </c>
      <c r="B1871" s="3" t="s">
        <v>112</v>
      </c>
      <c r="C1871" s="3" t="s">
        <v>16</v>
      </c>
      <c r="D1871" s="3">
        <v>3</v>
      </c>
      <c r="E1871" s="3">
        <v>0</v>
      </c>
      <c r="K1871" s="3">
        <v>1</v>
      </c>
      <c r="N1871" s="3">
        <v>62</v>
      </c>
      <c r="O1871" s="3" t="s">
        <v>43</v>
      </c>
      <c r="P1871" s="3">
        <v>62</v>
      </c>
      <c r="Q1871" s="3" t="s">
        <v>6</v>
      </c>
      <c r="R1871" s="3">
        <v>26</v>
      </c>
      <c r="S1871" s="9">
        <v>6.95</v>
      </c>
      <c r="T1871" s="11">
        <v>1</v>
      </c>
      <c r="U1871" s="13">
        <v>0</v>
      </c>
    </row>
    <row r="1872" spans="1:21" x14ac:dyDescent="0.25">
      <c r="A1872" s="3" t="s">
        <v>52</v>
      </c>
      <c r="B1872" s="3" t="s">
        <v>112</v>
      </c>
      <c r="C1872" s="3" t="s">
        <v>18</v>
      </c>
      <c r="D1872" s="3">
        <v>2</v>
      </c>
      <c r="E1872" s="3">
        <v>0</v>
      </c>
      <c r="K1872" s="3">
        <v>1</v>
      </c>
      <c r="N1872" s="3">
        <v>62</v>
      </c>
      <c r="O1872" s="3" t="s">
        <v>43</v>
      </c>
      <c r="P1872" s="3">
        <v>62</v>
      </c>
      <c r="Q1872" s="3" t="s">
        <v>6</v>
      </c>
      <c r="R1872" s="3">
        <v>26</v>
      </c>
      <c r="S1872" s="9">
        <v>1</v>
      </c>
      <c r="T1872" s="11">
        <v>1</v>
      </c>
      <c r="U1872" s="13">
        <v>1</v>
      </c>
    </row>
    <row r="1873" spans="1:21" x14ac:dyDescent="0.25">
      <c r="A1873" s="3" t="s">
        <v>52</v>
      </c>
      <c r="B1873" s="3" t="s">
        <v>112</v>
      </c>
      <c r="C1873" s="3" t="s">
        <v>16</v>
      </c>
      <c r="D1873" s="3">
        <v>3</v>
      </c>
      <c r="E1873" s="3">
        <v>0</v>
      </c>
      <c r="K1873" s="3">
        <v>1</v>
      </c>
      <c r="N1873" s="3">
        <v>62</v>
      </c>
      <c r="O1873" s="3" t="s">
        <v>43</v>
      </c>
      <c r="P1873" s="3">
        <v>62</v>
      </c>
      <c r="Q1873" s="3" t="s">
        <v>6</v>
      </c>
      <c r="R1873" s="3">
        <v>26</v>
      </c>
      <c r="S1873" s="9">
        <v>2.0299999999999998</v>
      </c>
      <c r="T1873" s="11">
        <v>1</v>
      </c>
      <c r="U1873" s="13">
        <v>5</v>
      </c>
    </row>
    <row r="1874" spans="1:21" x14ac:dyDescent="0.25">
      <c r="A1874" s="3" t="s">
        <v>52</v>
      </c>
      <c r="B1874" s="3" t="s">
        <v>112</v>
      </c>
      <c r="C1874" s="3" t="s">
        <v>18</v>
      </c>
      <c r="D1874" s="3">
        <v>2</v>
      </c>
      <c r="E1874" s="3">
        <v>0</v>
      </c>
      <c r="K1874" s="3">
        <v>1</v>
      </c>
      <c r="N1874" s="3">
        <v>62</v>
      </c>
      <c r="O1874" s="3" t="s">
        <v>43</v>
      </c>
      <c r="P1874" s="3">
        <v>62</v>
      </c>
      <c r="Q1874" s="3" t="s">
        <v>6</v>
      </c>
      <c r="R1874" s="3">
        <v>26</v>
      </c>
      <c r="S1874" s="9">
        <v>1</v>
      </c>
      <c r="T1874" s="11">
        <v>0</v>
      </c>
      <c r="U1874" s="13">
        <v>5</v>
      </c>
    </row>
    <row r="1875" spans="1:21" x14ac:dyDescent="0.25">
      <c r="A1875" s="3" t="s">
        <v>52</v>
      </c>
      <c r="B1875" s="3" t="s">
        <v>112</v>
      </c>
      <c r="C1875" s="3" t="s">
        <v>18</v>
      </c>
      <c r="D1875" s="3">
        <v>2</v>
      </c>
      <c r="E1875" s="3">
        <v>0</v>
      </c>
      <c r="K1875" s="3">
        <v>1</v>
      </c>
      <c r="N1875" s="3">
        <v>62</v>
      </c>
      <c r="O1875" s="3" t="s">
        <v>43</v>
      </c>
      <c r="P1875" s="3">
        <v>62</v>
      </c>
      <c r="Q1875" s="3" t="s">
        <v>6</v>
      </c>
      <c r="R1875" s="3">
        <v>26</v>
      </c>
      <c r="S1875" s="9">
        <v>1</v>
      </c>
      <c r="T1875" s="11">
        <v>0</v>
      </c>
      <c r="U1875" s="13">
        <v>0</v>
      </c>
    </row>
    <row r="1876" spans="1:21" x14ac:dyDescent="0.25">
      <c r="A1876" s="3" t="s">
        <v>52</v>
      </c>
      <c r="B1876" s="3" t="s">
        <v>112</v>
      </c>
      <c r="C1876" s="3" t="s">
        <v>16</v>
      </c>
      <c r="D1876" s="3">
        <v>3</v>
      </c>
      <c r="E1876" s="3">
        <v>0</v>
      </c>
      <c r="K1876" s="3">
        <v>1</v>
      </c>
      <c r="N1876" s="3">
        <v>61</v>
      </c>
      <c r="O1876" s="3" t="s">
        <v>20</v>
      </c>
      <c r="P1876" s="3">
        <v>61</v>
      </c>
      <c r="Q1876" s="3" t="s">
        <v>6</v>
      </c>
      <c r="R1876" s="3">
        <v>26</v>
      </c>
      <c r="S1876" s="9">
        <v>1</v>
      </c>
      <c r="T1876" s="11">
        <v>0</v>
      </c>
      <c r="U1876" s="13">
        <v>0</v>
      </c>
    </row>
    <row r="1877" spans="1:21" x14ac:dyDescent="0.25">
      <c r="A1877" s="3" t="s">
        <v>52</v>
      </c>
      <c r="B1877" s="3" t="s">
        <v>112</v>
      </c>
      <c r="C1877" s="3" t="s">
        <v>18</v>
      </c>
      <c r="D1877" s="3">
        <v>2</v>
      </c>
      <c r="E1877" s="3">
        <v>0</v>
      </c>
      <c r="K1877" s="3">
        <v>1</v>
      </c>
      <c r="N1877" s="3">
        <v>62</v>
      </c>
      <c r="O1877" s="3" t="s">
        <v>43</v>
      </c>
      <c r="P1877" s="3">
        <v>62</v>
      </c>
      <c r="Q1877" s="3" t="s">
        <v>6</v>
      </c>
      <c r="R1877" s="3">
        <v>26</v>
      </c>
      <c r="S1877" s="9">
        <v>1</v>
      </c>
      <c r="T1877" s="11">
        <v>5.2</v>
      </c>
      <c r="U1877" s="13">
        <v>0</v>
      </c>
    </row>
    <row r="1878" spans="1:21" x14ac:dyDescent="0.25">
      <c r="A1878" s="3" t="s">
        <v>52</v>
      </c>
      <c r="B1878" s="3" t="s">
        <v>112</v>
      </c>
      <c r="C1878" s="3" t="s">
        <v>16</v>
      </c>
      <c r="D1878" s="3">
        <v>3</v>
      </c>
      <c r="E1878" s="3">
        <v>0</v>
      </c>
      <c r="K1878" s="3">
        <v>1</v>
      </c>
      <c r="N1878" s="3">
        <v>62</v>
      </c>
      <c r="O1878" s="3" t="s">
        <v>43</v>
      </c>
      <c r="P1878" s="3">
        <v>62</v>
      </c>
      <c r="Q1878" s="3" t="s">
        <v>6</v>
      </c>
      <c r="R1878" s="3">
        <v>26</v>
      </c>
      <c r="S1878" s="9">
        <v>6.77</v>
      </c>
      <c r="T1878" s="11">
        <v>18.52</v>
      </c>
      <c r="U1878" s="13">
        <v>24</v>
      </c>
    </row>
    <row r="1879" spans="1:21" x14ac:dyDescent="0.25">
      <c r="A1879" s="3" t="s">
        <v>52</v>
      </c>
      <c r="B1879" s="3" t="s">
        <v>112</v>
      </c>
      <c r="C1879" s="3" t="s">
        <v>18</v>
      </c>
      <c r="D1879" s="3">
        <v>2</v>
      </c>
      <c r="E1879" s="3">
        <v>0</v>
      </c>
      <c r="K1879" s="3">
        <v>1</v>
      </c>
      <c r="N1879" s="3">
        <v>61</v>
      </c>
      <c r="O1879" s="3" t="s">
        <v>20</v>
      </c>
      <c r="P1879" s="3">
        <v>61</v>
      </c>
      <c r="Q1879" s="3" t="s">
        <v>6</v>
      </c>
      <c r="R1879" s="3">
        <v>26</v>
      </c>
      <c r="S1879" s="9">
        <v>1</v>
      </c>
      <c r="T1879" s="11">
        <v>1</v>
      </c>
      <c r="U1879" s="13">
        <v>0</v>
      </c>
    </row>
    <row r="1880" spans="1:21" x14ac:dyDescent="0.25">
      <c r="A1880" s="3" t="s">
        <v>52</v>
      </c>
      <c r="B1880" s="3" t="s">
        <v>112</v>
      </c>
      <c r="C1880" s="3" t="s">
        <v>24</v>
      </c>
      <c r="D1880" s="3">
        <v>1</v>
      </c>
      <c r="E1880" s="3">
        <v>0</v>
      </c>
      <c r="K1880" s="3">
        <v>1</v>
      </c>
      <c r="N1880" s="3">
        <v>62</v>
      </c>
      <c r="O1880" s="3" t="s">
        <v>43</v>
      </c>
      <c r="P1880" s="3">
        <v>62</v>
      </c>
      <c r="Q1880" s="3" t="s">
        <v>6</v>
      </c>
      <c r="R1880" s="3">
        <v>26</v>
      </c>
      <c r="S1880" s="9">
        <v>1</v>
      </c>
      <c r="T1880" s="11">
        <v>0</v>
      </c>
      <c r="U1880" s="13">
        <v>2</v>
      </c>
    </row>
    <row r="1881" spans="1:21" x14ac:dyDescent="0.25">
      <c r="A1881" s="3" t="s">
        <v>52</v>
      </c>
      <c r="B1881" s="3" t="s">
        <v>112</v>
      </c>
      <c r="C1881" s="3" t="s">
        <v>16</v>
      </c>
      <c r="D1881" s="3">
        <v>3</v>
      </c>
      <c r="E1881" s="3">
        <v>0</v>
      </c>
      <c r="K1881" s="3">
        <v>1</v>
      </c>
      <c r="N1881" s="3">
        <v>61</v>
      </c>
      <c r="O1881" s="3" t="s">
        <v>20</v>
      </c>
      <c r="P1881" s="3">
        <v>61</v>
      </c>
      <c r="Q1881" s="3" t="s">
        <v>6</v>
      </c>
      <c r="R1881" s="3">
        <v>26</v>
      </c>
      <c r="S1881" s="9">
        <v>1.72</v>
      </c>
      <c r="T1881" s="11">
        <v>1</v>
      </c>
      <c r="U1881" s="13">
        <v>0</v>
      </c>
    </row>
    <row r="1882" spans="1:21" x14ac:dyDescent="0.25">
      <c r="A1882" s="3" t="s">
        <v>52</v>
      </c>
      <c r="B1882" s="3" t="s">
        <v>112</v>
      </c>
      <c r="C1882" s="3" t="s">
        <v>18</v>
      </c>
      <c r="D1882" s="3">
        <v>2</v>
      </c>
      <c r="E1882" s="3">
        <v>0</v>
      </c>
      <c r="K1882" s="3">
        <v>1</v>
      </c>
      <c r="N1882" s="3">
        <v>62</v>
      </c>
      <c r="O1882" s="3" t="s">
        <v>55</v>
      </c>
      <c r="P1882" s="3">
        <v>62</v>
      </c>
      <c r="Q1882" s="3" t="s">
        <v>6</v>
      </c>
      <c r="R1882" s="3">
        <v>26</v>
      </c>
      <c r="S1882" s="9">
        <v>1</v>
      </c>
      <c r="T1882" s="11">
        <v>11.18</v>
      </c>
      <c r="U1882" s="13">
        <v>5</v>
      </c>
    </row>
    <row r="1883" spans="1:21" x14ac:dyDescent="0.25">
      <c r="A1883" s="3" t="s">
        <v>52</v>
      </c>
      <c r="B1883" s="3" t="s">
        <v>112</v>
      </c>
      <c r="C1883" s="3" t="s">
        <v>19</v>
      </c>
      <c r="D1883" s="3">
        <v>4</v>
      </c>
      <c r="E1883" s="3">
        <v>0</v>
      </c>
      <c r="K1883" s="3">
        <v>1</v>
      </c>
      <c r="N1883" s="3">
        <v>62</v>
      </c>
      <c r="O1883" s="3" t="s">
        <v>55</v>
      </c>
      <c r="P1883" s="3">
        <v>62</v>
      </c>
      <c r="Q1883" s="3" t="s">
        <v>6</v>
      </c>
      <c r="R1883" s="3">
        <v>26</v>
      </c>
      <c r="S1883" s="9">
        <v>5.05</v>
      </c>
      <c r="T1883" s="11">
        <v>18.52</v>
      </c>
      <c r="U1883" s="13">
        <v>10.74</v>
      </c>
    </row>
    <row r="1884" spans="1:21" x14ac:dyDescent="0.25">
      <c r="A1884" s="3" t="s">
        <v>52</v>
      </c>
      <c r="B1884" s="3" t="s">
        <v>112</v>
      </c>
      <c r="C1884" s="3" t="s">
        <v>16</v>
      </c>
      <c r="D1884" s="3">
        <v>3</v>
      </c>
      <c r="E1884" s="3">
        <v>0</v>
      </c>
      <c r="K1884" s="3">
        <v>1</v>
      </c>
      <c r="N1884" s="3">
        <v>62</v>
      </c>
      <c r="O1884" s="3" t="s">
        <v>55</v>
      </c>
      <c r="P1884" s="3">
        <v>62</v>
      </c>
      <c r="Q1884" s="3" t="s">
        <v>6</v>
      </c>
      <c r="R1884" s="3">
        <v>26</v>
      </c>
      <c r="S1884" s="9">
        <v>5.46</v>
      </c>
      <c r="T1884" s="11">
        <v>8</v>
      </c>
      <c r="U1884" s="13">
        <v>6.8</v>
      </c>
    </row>
    <row r="1885" spans="1:21" x14ac:dyDescent="0.25">
      <c r="A1885" s="3" t="s">
        <v>52</v>
      </c>
      <c r="B1885" s="3" t="s">
        <v>112</v>
      </c>
      <c r="C1885" s="3" t="s">
        <v>19</v>
      </c>
      <c r="D1885" s="3">
        <v>4</v>
      </c>
      <c r="E1885" s="3">
        <v>0</v>
      </c>
      <c r="K1885" s="3">
        <v>1</v>
      </c>
      <c r="N1885" s="3">
        <v>62</v>
      </c>
      <c r="O1885" s="3" t="s">
        <v>55</v>
      </c>
      <c r="P1885" s="3">
        <v>62</v>
      </c>
      <c r="Q1885" s="3" t="s">
        <v>6</v>
      </c>
      <c r="R1885" s="3">
        <v>26</v>
      </c>
      <c r="S1885" s="9">
        <v>11.09</v>
      </c>
      <c r="T1885" s="11">
        <v>27</v>
      </c>
      <c r="U1885" s="13">
        <v>5.8</v>
      </c>
    </row>
    <row r="1886" spans="1:21" x14ac:dyDescent="0.25">
      <c r="A1886" s="3" t="s">
        <v>52</v>
      </c>
      <c r="B1886" s="3" t="s">
        <v>112</v>
      </c>
      <c r="C1886" s="3" t="s">
        <v>16</v>
      </c>
      <c r="D1886" s="3">
        <v>3</v>
      </c>
      <c r="E1886" s="3">
        <v>0</v>
      </c>
      <c r="K1886" s="3">
        <v>1</v>
      </c>
      <c r="N1886" s="3">
        <v>62</v>
      </c>
      <c r="O1886" s="3" t="s">
        <v>55</v>
      </c>
      <c r="P1886" s="3">
        <v>62</v>
      </c>
      <c r="Q1886" s="3" t="s">
        <v>6</v>
      </c>
      <c r="R1886" s="3">
        <v>26</v>
      </c>
      <c r="S1886" s="9">
        <v>1</v>
      </c>
      <c r="T1886" s="11">
        <v>1</v>
      </c>
      <c r="U1886" s="13">
        <v>1.5</v>
      </c>
    </row>
    <row r="1887" spans="1:21" x14ac:dyDescent="0.25">
      <c r="A1887" s="3" t="s">
        <v>52</v>
      </c>
      <c r="B1887" s="3" t="s">
        <v>112</v>
      </c>
      <c r="C1887" s="3" t="s">
        <v>18</v>
      </c>
      <c r="D1887" s="3">
        <v>2</v>
      </c>
      <c r="E1887" s="3">
        <v>0</v>
      </c>
      <c r="K1887" s="3">
        <v>1</v>
      </c>
      <c r="N1887" s="3">
        <v>62</v>
      </c>
      <c r="O1887" s="3" t="s">
        <v>55</v>
      </c>
      <c r="P1887" s="3">
        <v>62</v>
      </c>
      <c r="Q1887" s="3" t="s">
        <v>6</v>
      </c>
      <c r="R1887" s="3">
        <v>26</v>
      </c>
      <c r="S1887" s="9">
        <v>1</v>
      </c>
      <c r="T1887" s="11">
        <v>1</v>
      </c>
      <c r="U1887" s="13">
        <v>0.6</v>
      </c>
    </row>
    <row r="1888" spans="1:21" x14ac:dyDescent="0.25">
      <c r="A1888" s="3" t="s">
        <v>52</v>
      </c>
      <c r="B1888" s="3" t="s">
        <v>112</v>
      </c>
      <c r="C1888" s="3" t="s">
        <v>16</v>
      </c>
      <c r="D1888" s="3">
        <v>3</v>
      </c>
      <c r="E1888" s="3">
        <v>0</v>
      </c>
      <c r="K1888" s="3">
        <v>1</v>
      </c>
      <c r="N1888" s="3">
        <v>62</v>
      </c>
      <c r="O1888" s="3" t="s">
        <v>55</v>
      </c>
      <c r="P1888" s="3">
        <v>62</v>
      </c>
      <c r="Q1888" s="3" t="s">
        <v>6</v>
      </c>
      <c r="R1888" s="3">
        <v>26</v>
      </c>
      <c r="S1888" s="9">
        <v>1</v>
      </c>
      <c r="T1888" s="11">
        <v>8</v>
      </c>
      <c r="U1888" s="13">
        <v>4</v>
      </c>
    </row>
    <row r="1889" spans="1:21" x14ac:dyDescent="0.25">
      <c r="A1889" s="3" t="s">
        <v>52</v>
      </c>
      <c r="B1889" s="3" t="s">
        <v>112</v>
      </c>
      <c r="C1889" s="3" t="s">
        <v>16</v>
      </c>
      <c r="D1889" s="3">
        <v>3</v>
      </c>
      <c r="E1889" s="3">
        <v>0</v>
      </c>
      <c r="K1889" s="3">
        <v>1</v>
      </c>
      <c r="N1889" s="3">
        <v>62</v>
      </c>
      <c r="O1889" s="3" t="s">
        <v>55</v>
      </c>
      <c r="P1889" s="3">
        <v>62</v>
      </c>
      <c r="Q1889" s="3" t="s">
        <v>6</v>
      </c>
      <c r="R1889" s="3">
        <v>26</v>
      </c>
      <c r="S1889" s="9">
        <v>5.77</v>
      </c>
      <c r="T1889" s="11">
        <v>5.2</v>
      </c>
      <c r="U1889" s="13">
        <v>4</v>
      </c>
    </row>
    <row r="1890" spans="1:21" x14ac:dyDescent="0.25">
      <c r="A1890" s="3" t="s">
        <v>52</v>
      </c>
      <c r="B1890" s="3" t="s">
        <v>112</v>
      </c>
      <c r="C1890" s="3" t="s">
        <v>16</v>
      </c>
      <c r="D1890" s="3">
        <v>3</v>
      </c>
      <c r="E1890" s="3">
        <v>0</v>
      </c>
      <c r="K1890" s="3">
        <v>1</v>
      </c>
      <c r="N1890" s="3">
        <v>62</v>
      </c>
      <c r="O1890" s="3" t="s">
        <v>55</v>
      </c>
      <c r="P1890" s="3">
        <v>62</v>
      </c>
      <c r="Q1890" s="3" t="s">
        <v>6</v>
      </c>
      <c r="R1890" s="3">
        <v>26</v>
      </c>
      <c r="S1890" s="9">
        <v>4.1499999999999995</v>
      </c>
      <c r="T1890" s="11">
        <v>11.18</v>
      </c>
      <c r="U1890" s="13">
        <v>3.5</v>
      </c>
    </row>
    <row r="1891" spans="1:21" x14ac:dyDescent="0.25">
      <c r="A1891" s="3" t="s">
        <v>52</v>
      </c>
      <c r="B1891" s="3" t="s">
        <v>112</v>
      </c>
      <c r="C1891" s="3" t="s">
        <v>16</v>
      </c>
      <c r="D1891" s="3">
        <v>3</v>
      </c>
      <c r="E1891" s="3">
        <v>0</v>
      </c>
      <c r="M1891" s="3">
        <v>1</v>
      </c>
      <c r="N1891" s="3">
        <v>66</v>
      </c>
      <c r="O1891" s="3" t="s">
        <v>8</v>
      </c>
      <c r="P1891" s="3">
        <v>66</v>
      </c>
      <c r="Q1891" s="3" t="s">
        <v>8</v>
      </c>
      <c r="R1891" s="3">
        <v>29</v>
      </c>
      <c r="S1891" s="9">
        <v>8.64</v>
      </c>
      <c r="T1891" s="11">
        <v>14.7</v>
      </c>
      <c r="U1891" s="13">
        <v>0</v>
      </c>
    </row>
    <row r="1892" spans="1:21" x14ac:dyDescent="0.25">
      <c r="A1892" s="3" t="s">
        <v>52</v>
      </c>
      <c r="B1892" s="3" t="s">
        <v>112</v>
      </c>
      <c r="C1892" s="3" t="s">
        <v>24</v>
      </c>
      <c r="D1892" s="3">
        <v>1</v>
      </c>
      <c r="E1892" s="3">
        <v>0</v>
      </c>
      <c r="L1892" s="3">
        <v>1</v>
      </c>
      <c r="N1892" s="3">
        <v>65</v>
      </c>
      <c r="O1892" s="3" t="s">
        <v>7</v>
      </c>
      <c r="P1892" s="3">
        <v>65</v>
      </c>
      <c r="Q1892" s="3" t="s">
        <v>7</v>
      </c>
      <c r="R1892" s="3">
        <v>28</v>
      </c>
      <c r="S1892" s="9">
        <v>1</v>
      </c>
      <c r="T1892" s="11">
        <v>0</v>
      </c>
      <c r="U1892" s="13">
        <v>0</v>
      </c>
    </row>
    <row r="1893" spans="1:21" x14ac:dyDescent="0.25">
      <c r="A1893" s="3" t="s">
        <v>52</v>
      </c>
      <c r="B1893" s="3" t="s">
        <v>112</v>
      </c>
      <c r="C1893" s="3" t="s">
        <v>24</v>
      </c>
      <c r="D1893" s="3">
        <v>1</v>
      </c>
      <c r="E1893" s="3">
        <v>0</v>
      </c>
      <c r="K1893" s="3">
        <v>1</v>
      </c>
      <c r="N1893" s="3">
        <v>62</v>
      </c>
      <c r="O1893" s="3" t="s">
        <v>55</v>
      </c>
      <c r="P1893" s="3">
        <v>62</v>
      </c>
      <c r="Q1893" s="3" t="s">
        <v>6</v>
      </c>
      <c r="R1893" s="3">
        <v>26</v>
      </c>
      <c r="S1893" s="9">
        <v>3.59</v>
      </c>
      <c r="T1893" s="11">
        <v>0</v>
      </c>
      <c r="U1893" s="13">
        <v>3</v>
      </c>
    </row>
    <row r="1894" spans="1:21" x14ac:dyDescent="0.25">
      <c r="A1894" s="3" t="s">
        <v>52</v>
      </c>
      <c r="B1894" s="3" t="s">
        <v>112</v>
      </c>
      <c r="C1894" s="3" t="s">
        <v>18</v>
      </c>
      <c r="D1894" s="3">
        <v>2</v>
      </c>
      <c r="E1894" s="3">
        <v>0</v>
      </c>
      <c r="L1894" s="3">
        <v>1</v>
      </c>
      <c r="N1894" s="3">
        <v>65</v>
      </c>
      <c r="O1894" s="3" t="s">
        <v>7</v>
      </c>
      <c r="P1894" s="3">
        <v>65</v>
      </c>
      <c r="Q1894" s="3" t="s">
        <v>7</v>
      </c>
      <c r="R1894" s="3">
        <v>28</v>
      </c>
      <c r="S1894" s="9">
        <v>4.74</v>
      </c>
      <c r="T1894" s="11">
        <v>2.83</v>
      </c>
      <c r="U1894" s="13">
        <v>0</v>
      </c>
    </row>
    <row r="1895" spans="1:21" x14ac:dyDescent="0.25">
      <c r="A1895" s="3" t="s">
        <v>52</v>
      </c>
      <c r="B1895" s="3" t="s">
        <v>112</v>
      </c>
      <c r="C1895" s="3" t="s">
        <v>19</v>
      </c>
      <c r="D1895" s="3">
        <v>4</v>
      </c>
      <c r="E1895" s="3">
        <v>0</v>
      </c>
      <c r="M1895" s="3">
        <v>1</v>
      </c>
      <c r="N1895" s="3">
        <v>66</v>
      </c>
      <c r="O1895" s="3" t="s">
        <v>8</v>
      </c>
      <c r="P1895" s="3">
        <v>66</v>
      </c>
      <c r="Q1895" s="3" t="s">
        <v>8</v>
      </c>
      <c r="R1895" s="3">
        <v>29</v>
      </c>
      <c r="S1895" s="9">
        <v>1.4</v>
      </c>
      <c r="T1895" s="11">
        <v>5.2</v>
      </c>
      <c r="U1895" s="13">
        <v>0</v>
      </c>
    </row>
    <row r="1896" spans="1:21" x14ac:dyDescent="0.25">
      <c r="A1896" s="3" t="s">
        <v>52</v>
      </c>
      <c r="B1896" s="3" t="s">
        <v>112</v>
      </c>
      <c r="C1896" s="3" t="s">
        <v>18</v>
      </c>
      <c r="D1896" s="3">
        <v>2</v>
      </c>
      <c r="E1896" s="3">
        <v>0</v>
      </c>
      <c r="K1896" s="3">
        <v>1</v>
      </c>
      <c r="N1896" s="3">
        <v>62</v>
      </c>
      <c r="O1896" s="3" t="s">
        <v>55</v>
      </c>
      <c r="P1896" s="3">
        <v>62</v>
      </c>
      <c r="Q1896" s="3" t="s">
        <v>6</v>
      </c>
      <c r="R1896" s="3">
        <v>26</v>
      </c>
      <c r="S1896" s="9">
        <v>1</v>
      </c>
      <c r="T1896" s="11">
        <v>0</v>
      </c>
      <c r="U1896" s="13">
        <v>2</v>
      </c>
    </row>
    <row r="1897" spans="1:21" x14ac:dyDescent="0.25">
      <c r="A1897" s="3" t="s">
        <v>52</v>
      </c>
      <c r="B1897" s="3" t="s">
        <v>112</v>
      </c>
      <c r="C1897" s="3" t="s">
        <v>16</v>
      </c>
      <c r="D1897" s="3">
        <v>3</v>
      </c>
      <c r="E1897" s="3">
        <v>0</v>
      </c>
      <c r="K1897" s="3">
        <v>1</v>
      </c>
      <c r="N1897" s="3">
        <v>62</v>
      </c>
      <c r="O1897" s="3" t="s">
        <v>55</v>
      </c>
      <c r="P1897" s="3">
        <v>62</v>
      </c>
      <c r="Q1897" s="3" t="s">
        <v>6</v>
      </c>
      <c r="R1897" s="3">
        <v>26</v>
      </c>
      <c r="S1897" s="9">
        <v>3.23</v>
      </c>
      <c r="T1897" s="11">
        <v>5.2</v>
      </c>
      <c r="U1897" s="13">
        <v>0.5</v>
      </c>
    </row>
    <row r="1898" spans="1:21" x14ac:dyDescent="0.25">
      <c r="A1898" s="3" t="s">
        <v>52</v>
      </c>
      <c r="B1898" s="3" t="s">
        <v>112</v>
      </c>
      <c r="C1898" s="3" t="s">
        <v>24</v>
      </c>
      <c r="D1898" s="3">
        <v>1</v>
      </c>
      <c r="E1898" s="3">
        <v>0</v>
      </c>
      <c r="L1898" s="3">
        <v>1</v>
      </c>
      <c r="N1898" s="3">
        <v>65</v>
      </c>
      <c r="O1898" s="3" t="s">
        <v>7</v>
      </c>
      <c r="P1898" s="3">
        <v>65</v>
      </c>
      <c r="Q1898" s="3" t="s">
        <v>7</v>
      </c>
      <c r="R1898" s="3">
        <v>28</v>
      </c>
      <c r="S1898" s="9">
        <v>1</v>
      </c>
      <c r="T1898" s="11">
        <v>0</v>
      </c>
      <c r="U1898" s="13">
        <v>0</v>
      </c>
    </row>
    <row r="1899" spans="1:21" x14ac:dyDescent="0.25">
      <c r="A1899" s="3" t="s">
        <v>52</v>
      </c>
      <c r="B1899" s="3" t="s">
        <v>112</v>
      </c>
      <c r="C1899" s="3" t="s">
        <v>18</v>
      </c>
      <c r="D1899" s="3">
        <v>2</v>
      </c>
      <c r="E1899" s="3">
        <v>0</v>
      </c>
      <c r="L1899" s="3">
        <v>1</v>
      </c>
      <c r="N1899" s="3">
        <v>65</v>
      </c>
      <c r="O1899" s="3" t="s">
        <v>7</v>
      </c>
      <c r="P1899" s="3">
        <v>65</v>
      </c>
      <c r="Q1899" s="3" t="s">
        <v>7</v>
      </c>
      <c r="R1899" s="3">
        <v>28</v>
      </c>
      <c r="S1899" s="9">
        <v>1</v>
      </c>
      <c r="T1899" s="11">
        <v>2.83</v>
      </c>
      <c r="U1899" s="13">
        <v>2</v>
      </c>
    </row>
    <row r="1900" spans="1:21" x14ac:dyDescent="0.25">
      <c r="A1900" s="3" t="s">
        <v>52</v>
      </c>
      <c r="B1900" s="3" t="s">
        <v>112</v>
      </c>
      <c r="C1900" s="3" t="s">
        <v>18</v>
      </c>
      <c r="D1900" s="3">
        <v>2</v>
      </c>
      <c r="E1900" s="3">
        <v>0</v>
      </c>
      <c r="K1900" s="3">
        <v>1</v>
      </c>
      <c r="N1900" s="3">
        <v>62</v>
      </c>
      <c r="O1900" s="3" t="s">
        <v>55</v>
      </c>
      <c r="P1900" s="3">
        <v>62</v>
      </c>
      <c r="Q1900" s="3" t="s">
        <v>6</v>
      </c>
      <c r="R1900" s="3">
        <v>26</v>
      </c>
      <c r="S1900" s="9">
        <v>1.9</v>
      </c>
      <c r="T1900" s="11">
        <v>0</v>
      </c>
      <c r="U1900" s="13">
        <v>7</v>
      </c>
    </row>
    <row r="1901" spans="1:21" x14ac:dyDescent="0.25">
      <c r="A1901" s="3" t="s">
        <v>52</v>
      </c>
      <c r="B1901" s="3" t="s">
        <v>112</v>
      </c>
      <c r="C1901" s="3" t="s">
        <v>18</v>
      </c>
      <c r="D1901" s="3">
        <v>2</v>
      </c>
      <c r="E1901" s="3">
        <v>0</v>
      </c>
      <c r="K1901" s="3">
        <v>1</v>
      </c>
      <c r="N1901" s="3">
        <v>62</v>
      </c>
      <c r="O1901" s="3" t="s">
        <v>43</v>
      </c>
      <c r="P1901" s="3">
        <v>62</v>
      </c>
      <c r="Q1901" s="3" t="s">
        <v>6</v>
      </c>
      <c r="R1901" s="3">
        <v>26</v>
      </c>
      <c r="S1901" s="9">
        <v>1</v>
      </c>
      <c r="T1901" s="11">
        <v>1</v>
      </c>
      <c r="U1901" s="13">
        <v>0.6</v>
      </c>
    </row>
    <row r="1902" spans="1:21" x14ac:dyDescent="0.25">
      <c r="A1902" s="3" t="s">
        <v>52</v>
      </c>
      <c r="B1902" s="3" t="s">
        <v>112</v>
      </c>
      <c r="C1902" s="3" t="s">
        <v>18</v>
      </c>
      <c r="D1902" s="3">
        <v>2</v>
      </c>
      <c r="E1902" s="3">
        <v>0</v>
      </c>
      <c r="K1902" s="3">
        <v>1</v>
      </c>
      <c r="N1902" s="3">
        <v>62</v>
      </c>
      <c r="O1902" s="3" t="s">
        <v>43</v>
      </c>
      <c r="P1902" s="3">
        <v>62</v>
      </c>
      <c r="Q1902" s="3" t="s">
        <v>6</v>
      </c>
      <c r="R1902" s="3">
        <v>26</v>
      </c>
      <c r="S1902" s="9">
        <v>4.8199999999999994</v>
      </c>
      <c r="T1902" s="11">
        <v>0</v>
      </c>
      <c r="U1902" s="13">
        <v>0</v>
      </c>
    </row>
    <row r="1903" spans="1:21" x14ac:dyDescent="0.25">
      <c r="A1903" s="3" t="s">
        <v>52</v>
      </c>
      <c r="B1903" s="3" t="s">
        <v>112</v>
      </c>
      <c r="C1903" s="3" t="s">
        <v>16</v>
      </c>
      <c r="D1903" s="3">
        <v>3</v>
      </c>
      <c r="E1903" s="3">
        <v>0</v>
      </c>
      <c r="K1903" s="3">
        <v>1</v>
      </c>
      <c r="N1903" s="3">
        <v>62</v>
      </c>
      <c r="O1903" s="3" t="s">
        <v>43</v>
      </c>
      <c r="P1903" s="3">
        <v>62</v>
      </c>
      <c r="Q1903" s="3" t="s">
        <v>6</v>
      </c>
      <c r="R1903" s="3">
        <v>26</v>
      </c>
      <c r="S1903" s="9">
        <v>8.1199999999999992</v>
      </c>
      <c r="T1903" s="11">
        <v>1</v>
      </c>
      <c r="U1903" s="13">
        <v>0</v>
      </c>
    </row>
    <row r="1904" spans="1:21" x14ac:dyDescent="0.25">
      <c r="A1904" s="3" t="s">
        <v>52</v>
      </c>
      <c r="B1904" s="3" t="s">
        <v>112</v>
      </c>
      <c r="C1904" s="3" t="s">
        <v>18</v>
      </c>
      <c r="D1904" s="3">
        <v>2</v>
      </c>
      <c r="E1904" s="3">
        <v>0</v>
      </c>
      <c r="J1904" s="3">
        <v>1</v>
      </c>
      <c r="N1904" s="3">
        <v>59</v>
      </c>
      <c r="O1904" s="3" t="s">
        <v>29</v>
      </c>
      <c r="P1904" s="3">
        <v>59</v>
      </c>
      <c r="Q1904" s="3" t="s">
        <v>5</v>
      </c>
      <c r="R1904" s="3">
        <v>25</v>
      </c>
      <c r="S1904" s="9">
        <v>4.21</v>
      </c>
      <c r="T1904" s="11">
        <v>11.18</v>
      </c>
      <c r="U1904" s="13">
        <v>5.6599999999999984</v>
      </c>
    </row>
    <row r="1905" spans="1:21" x14ac:dyDescent="0.25">
      <c r="A1905" s="3" t="s">
        <v>52</v>
      </c>
      <c r="B1905" s="3" t="s">
        <v>112</v>
      </c>
      <c r="C1905" s="3" t="s">
        <v>16</v>
      </c>
      <c r="D1905" s="3">
        <v>3</v>
      </c>
      <c r="E1905" s="3">
        <v>1</v>
      </c>
      <c r="J1905" s="3">
        <v>1</v>
      </c>
      <c r="N1905" s="3">
        <v>57</v>
      </c>
      <c r="O1905" s="3" t="s">
        <v>30</v>
      </c>
      <c r="P1905" s="3">
        <v>57</v>
      </c>
      <c r="Q1905" s="3" t="s">
        <v>5</v>
      </c>
      <c r="R1905" s="3">
        <v>25</v>
      </c>
      <c r="S1905" s="9">
        <v>14.18</v>
      </c>
      <c r="T1905" s="11">
        <v>22.63</v>
      </c>
      <c r="U1905" s="13">
        <v>7.51</v>
      </c>
    </row>
    <row r="1906" spans="1:21" x14ac:dyDescent="0.25">
      <c r="A1906" s="3" t="s">
        <v>52</v>
      </c>
      <c r="B1906" s="3" t="s">
        <v>112</v>
      </c>
      <c r="C1906" s="3" t="s">
        <v>16</v>
      </c>
      <c r="D1906" s="3">
        <v>3</v>
      </c>
      <c r="E1906" s="3">
        <v>0</v>
      </c>
      <c r="J1906" s="3">
        <v>1</v>
      </c>
      <c r="N1906" s="3">
        <v>55</v>
      </c>
      <c r="O1906" s="3" t="s">
        <v>23</v>
      </c>
      <c r="P1906" s="3">
        <v>55</v>
      </c>
      <c r="Q1906" s="3" t="s">
        <v>5</v>
      </c>
      <c r="R1906" s="3">
        <v>25</v>
      </c>
      <c r="S1906" s="9">
        <v>4.12</v>
      </c>
      <c r="T1906" s="11">
        <v>11.18</v>
      </c>
      <c r="U1906" s="13">
        <v>4.5</v>
      </c>
    </row>
    <row r="1907" spans="1:21" x14ac:dyDescent="0.25">
      <c r="A1907" s="3" t="s">
        <v>52</v>
      </c>
      <c r="B1907" s="3" t="s">
        <v>112</v>
      </c>
      <c r="C1907" s="3" t="s">
        <v>16</v>
      </c>
      <c r="D1907" s="3">
        <v>3</v>
      </c>
      <c r="E1907" s="3">
        <v>0</v>
      </c>
      <c r="J1907" s="3">
        <v>1</v>
      </c>
      <c r="N1907" s="3">
        <v>58</v>
      </c>
      <c r="O1907" s="3" t="s">
        <v>31</v>
      </c>
      <c r="P1907" s="3">
        <v>58</v>
      </c>
      <c r="Q1907" s="3" t="s">
        <v>5</v>
      </c>
      <c r="R1907" s="3">
        <v>25</v>
      </c>
      <c r="S1907" s="9">
        <v>3.3099999999999996</v>
      </c>
      <c r="T1907" s="11">
        <v>5.2</v>
      </c>
      <c r="U1907" s="13">
        <v>1.83</v>
      </c>
    </row>
    <row r="1908" spans="1:21" x14ac:dyDescent="0.25">
      <c r="A1908" s="3" t="s">
        <v>52</v>
      </c>
      <c r="B1908" s="3" t="s">
        <v>112</v>
      </c>
      <c r="C1908" s="3" t="s">
        <v>16</v>
      </c>
      <c r="D1908" s="3">
        <v>3</v>
      </c>
      <c r="E1908" s="3">
        <v>0</v>
      </c>
      <c r="J1908" s="3">
        <v>1</v>
      </c>
      <c r="N1908" s="3">
        <v>59</v>
      </c>
      <c r="O1908" s="3" t="s">
        <v>29</v>
      </c>
      <c r="P1908" s="3">
        <v>59</v>
      </c>
      <c r="Q1908" s="3" t="s">
        <v>5</v>
      </c>
      <c r="R1908" s="3">
        <v>25</v>
      </c>
      <c r="S1908" s="9">
        <v>2.98</v>
      </c>
      <c r="T1908" s="11">
        <v>8</v>
      </c>
      <c r="U1908" s="13">
        <v>0</v>
      </c>
    </row>
    <row r="1909" spans="1:21" x14ac:dyDescent="0.25">
      <c r="A1909" s="3" t="s">
        <v>52</v>
      </c>
      <c r="B1909" s="3" t="s">
        <v>112</v>
      </c>
      <c r="C1909" s="3" t="s">
        <v>16</v>
      </c>
      <c r="D1909" s="3">
        <v>3</v>
      </c>
      <c r="E1909" s="3">
        <v>0</v>
      </c>
      <c r="J1909" s="3">
        <v>1</v>
      </c>
      <c r="N1909" s="3">
        <v>59</v>
      </c>
      <c r="O1909" s="3" t="s">
        <v>29</v>
      </c>
      <c r="P1909" s="3">
        <v>59</v>
      </c>
      <c r="Q1909" s="3" t="s">
        <v>5</v>
      </c>
      <c r="R1909" s="3">
        <v>25</v>
      </c>
      <c r="S1909" s="9">
        <v>4.34</v>
      </c>
      <c r="T1909" s="11">
        <v>14.7</v>
      </c>
      <c r="U1909" s="13">
        <v>3.49</v>
      </c>
    </row>
    <row r="1910" spans="1:21" x14ac:dyDescent="0.25">
      <c r="A1910" s="3" t="s">
        <v>52</v>
      </c>
      <c r="B1910" s="3" t="s">
        <v>112</v>
      </c>
      <c r="C1910" s="3" t="s">
        <v>16</v>
      </c>
      <c r="D1910" s="3">
        <v>3</v>
      </c>
      <c r="E1910" s="3">
        <v>0</v>
      </c>
      <c r="J1910" s="3">
        <v>1</v>
      </c>
      <c r="N1910" s="3">
        <v>59</v>
      </c>
      <c r="O1910" s="3" t="s">
        <v>29</v>
      </c>
      <c r="P1910" s="3">
        <v>59</v>
      </c>
      <c r="Q1910" s="3" t="s">
        <v>5</v>
      </c>
      <c r="R1910" s="3">
        <v>25</v>
      </c>
      <c r="S1910" s="9">
        <v>4.33</v>
      </c>
      <c r="T1910" s="11">
        <v>14.7</v>
      </c>
      <c r="U1910" s="13">
        <v>0.75</v>
      </c>
    </row>
    <row r="1911" spans="1:21" x14ac:dyDescent="0.25">
      <c r="A1911" s="3" t="s">
        <v>52</v>
      </c>
      <c r="B1911" s="3" t="s">
        <v>112</v>
      </c>
      <c r="C1911" s="3" t="s">
        <v>24</v>
      </c>
      <c r="D1911" s="3">
        <v>1</v>
      </c>
      <c r="E1911" s="3">
        <v>0</v>
      </c>
      <c r="J1911" s="3">
        <v>1</v>
      </c>
      <c r="N1911" s="3">
        <v>58</v>
      </c>
      <c r="O1911" s="3" t="s">
        <v>31</v>
      </c>
      <c r="P1911" s="3">
        <v>58</v>
      </c>
      <c r="Q1911" s="3" t="s">
        <v>5</v>
      </c>
      <c r="R1911" s="3">
        <v>25</v>
      </c>
      <c r="S1911" s="9">
        <v>4.08</v>
      </c>
      <c r="T1911" s="11">
        <v>2.83</v>
      </c>
      <c r="U1911" s="13">
        <v>1.1599999999999979</v>
      </c>
    </row>
    <row r="1912" spans="1:21" x14ac:dyDescent="0.25">
      <c r="A1912" s="3" t="s">
        <v>52</v>
      </c>
      <c r="B1912" s="3" t="s">
        <v>112</v>
      </c>
      <c r="C1912" s="3" t="s">
        <v>16</v>
      </c>
      <c r="D1912" s="3">
        <v>3</v>
      </c>
      <c r="E1912" s="3">
        <v>0</v>
      </c>
      <c r="J1912" s="3">
        <v>1</v>
      </c>
      <c r="N1912" s="3">
        <v>56</v>
      </c>
      <c r="O1912" s="3" t="s">
        <v>22</v>
      </c>
      <c r="P1912" s="3">
        <v>56</v>
      </c>
      <c r="Q1912" s="3" t="s">
        <v>5</v>
      </c>
      <c r="R1912" s="3">
        <v>25</v>
      </c>
      <c r="S1912" s="9">
        <v>5.47</v>
      </c>
      <c r="T1912" s="11">
        <v>5.2</v>
      </c>
      <c r="U1912" s="13">
        <v>0</v>
      </c>
    </row>
    <row r="1913" spans="1:21" x14ac:dyDescent="0.25">
      <c r="A1913" s="3" t="s">
        <v>52</v>
      </c>
      <c r="B1913" s="3" t="s">
        <v>112</v>
      </c>
      <c r="C1913" s="3" t="s">
        <v>18</v>
      </c>
      <c r="D1913" s="3">
        <v>2</v>
      </c>
      <c r="E1913" s="3">
        <v>0</v>
      </c>
      <c r="J1913" s="3">
        <v>1</v>
      </c>
      <c r="N1913" s="3">
        <v>59</v>
      </c>
      <c r="O1913" s="3" t="s">
        <v>29</v>
      </c>
      <c r="P1913" s="3">
        <v>59</v>
      </c>
      <c r="Q1913" s="3" t="s">
        <v>5</v>
      </c>
      <c r="R1913" s="3">
        <v>25</v>
      </c>
      <c r="S1913" s="9">
        <v>1</v>
      </c>
      <c r="T1913" s="11">
        <v>5.2</v>
      </c>
      <c r="U1913" s="13">
        <v>0</v>
      </c>
    </row>
    <row r="1914" spans="1:21" x14ac:dyDescent="0.25">
      <c r="A1914" s="3" t="s">
        <v>52</v>
      </c>
      <c r="B1914" s="3" t="s">
        <v>112</v>
      </c>
      <c r="C1914" s="3" t="s">
        <v>18</v>
      </c>
      <c r="D1914" s="3">
        <v>2</v>
      </c>
      <c r="E1914" s="3">
        <v>0</v>
      </c>
      <c r="J1914" s="3">
        <v>1</v>
      </c>
      <c r="N1914" s="3">
        <v>56</v>
      </c>
      <c r="O1914" s="3" t="s">
        <v>22</v>
      </c>
      <c r="P1914" s="3">
        <v>56</v>
      </c>
      <c r="Q1914" s="3" t="s">
        <v>5</v>
      </c>
      <c r="R1914" s="3">
        <v>25</v>
      </c>
      <c r="S1914" s="9">
        <v>6.31</v>
      </c>
      <c r="T1914" s="11">
        <v>2.83</v>
      </c>
      <c r="U1914" s="13">
        <v>2</v>
      </c>
    </row>
    <row r="1915" spans="1:21" x14ac:dyDescent="0.25">
      <c r="A1915" s="3" t="s">
        <v>52</v>
      </c>
      <c r="B1915" s="3" t="s">
        <v>112</v>
      </c>
      <c r="C1915" s="3" t="s">
        <v>19</v>
      </c>
      <c r="D1915" s="3">
        <v>4</v>
      </c>
      <c r="E1915" s="3">
        <v>0</v>
      </c>
      <c r="J1915" s="3">
        <v>1</v>
      </c>
      <c r="N1915" s="3">
        <v>57</v>
      </c>
      <c r="O1915" s="3" t="s">
        <v>30</v>
      </c>
      <c r="P1915" s="3">
        <v>57</v>
      </c>
      <c r="Q1915" s="3" t="s">
        <v>5</v>
      </c>
      <c r="R1915" s="3">
        <v>25</v>
      </c>
      <c r="S1915" s="9">
        <v>1</v>
      </c>
      <c r="T1915" s="11">
        <v>18.52</v>
      </c>
      <c r="U1915" s="13">
        <v>2</v>
      </c>
    </row>
    <row r="1916" spans="1:21" x14ac:dyDescent="0.25">
      <c r="A1916" s="3" t="s">
        <v>52</v>
      </c>
      <c r="B1916" s="3" t="s">
        <v>112</v>
      </c>
      <c r="C1916" s="3" t="s">
        <v>16</v>
      </c>
      <c r="D1916" s="3">
        <v>3</v>
      </c>
      <c r="E1916" s="3">
        <v>0</v>
      </c>
      <c r="J1916" s="3">
        <v>1</v>
      </c>
      <c r="N1916" s="3">
        <v>57</v>
      </c>
      <c r="O1916" s="3" t="s">
        <v>30</v>
      </c>
      <c r="P1916" s="3">
        <v>57</v>
      </c>
      <c r="Q1916" s="3" t="s">
        <v>5</v>
      </c>
      <c r="R1916" s="3">
        <v>25</v>
      </c>
      <c r="S1916" s="9">
        <v>5.76</v>
      </c>
      <c r="T1916" s="11">
        <v>5.2</v>
      </c>
      <c r="U1916" s="13">
        <v>0.5</v>
      </c>
    </row>
    <row r="1917" spans="1:21" x14ac:dyDescent="0.25">
      <c r="A1917" s="3" t="s">
        <v>52</v>
      </c>
      <c r="B1917" s="3" t="s">
        <v>112</v>
      </c>
      <c r="C1917" s="3" t="s">
        <v>24</v>
      </c>
      <c r="D1917" s="3">
        <v>1</v>
      </c>
      <c r="E1917" s="3">
        <v>0</v>
      </c>
      <c r="J1917" s="3">
        <v>1</v>
      </c>
      <c r="N1917" s="3">
        <v>58</v>
      </c>
      <c r="O1917" s="3" t="s">
        <v>31</v>
      </c>
      <c r="P1917" s="3">
        <v>58</v>
      </c>
      <c r="Q1917" s="3" t="s">
        <v>5</v>
      </c>
      <c r="R1917" s="3">
        <v>25</v>
      </c>
      <c r="S1917" s="9">
        <v>6.42</v>
      </c>
      <c r="T1917" s="11">
        <v>5.2</v>
      </c>
      <c r="U1917" s="13">
        <v>1.67</v>
      </c>
    </row>
    <row r="1918" spans="1:21" x14ac:dyDescent="0.25">
      <c r="A1918" s="3" t="s">
        <v>52</v>
      </c>
      <c r="B1918" s="3" t="s">
        <v>112</v>
      </c>
      <c r="C1918" s="3" t="s">
        <v>16</v>
      </c>
      <c r="D1918" s="3">
        <v>3</v>
      </c>
      <c r="E1918" s="3">
        <v>0</v>
      </c>
      <c r="J1918" s="3">
        <v>1</v>
      </c>
      <c r="N1918" s="3">
        <v>56</v>
      </c>
      <c r="O1918" s="3" t="s">
        <v>22</v>
      </c>
      <c r="P1918" s="3">
        <v>56</v>
      </c>
      <c r="Q1918" s="3" t="s">
        <v>5</v>
      </c>
      <c r="R1918" s="3">
        <v>25</v>
      </c>
      <c r="S1918" s="9">
        <v>10.29</v>
      </c>
      <c r="T1918" s="11">
        <v>5.2</v>
      </c>
      <c r="U1918" s="13">
        <v>0</v>
      </c>
    </row>
    <row r="1919" spans="1:21" x14ac:dyDescent="0.25">
      <c r="A1919" s="3" t="s">
        <v>52</v>
      </c>
      <c r="B1919" s="3" t="s">
        <v>112</v>
      </c>
      <c r="C1919" s="3" t="s">
        <v>24</v>
      </c>
      <c r="D1919" s="3">
        <v>1</v>
      </c>
      <c r="E1919" s="3">
        <v>0</v>
      </c>
      <c r="J1919" s="3">
        <v>1</v>
      </c>
      <c r="N1919" s="3">
        <v>58</v>
      </c>
      <c r="O1919" s="3" t="s">
        <v>31</v>
      </c>
      <c r="P1919" s="3">
        <v>58</v>
      </c>
      <c r="Q1919" s="3" t="s">
        <v>5</v>
      </c>
      <c r="R1919" s="3">
        <v>25</v>
      </c>
      <c r="S1919" s="9">
        <v>1</v>
      </c>
      <c r="T1919" s="11">
        <v>1</v>
      </c>
      <c r="U1919" s="13">
        <v>0</v>
      </c>
    </row>
    <row r="1920" spans="1:21" x14ac:dyDescent="0.25">
      <c r="A1920" s="3" t="s">
        <v>52</v>
      </c>
      <c r="B1920" s="3" t="s">
        <v>112</v>
      </c>
      <c r="C1920" s="3" t="s">
        <v>16</v>
      </c>
      <c r="D1920" s="3">
        <v>3</v>
      </c>
      <c r="E1920" s="3">
        <v>0</v>
      </c>
      <c r="J1920" s="3">
        <v>1</v>
      </c>
      <c r="N1920" s="3">
        <v>55</v>
      </c>
      <c r="O1920" s="3" t="s">
        <v>23</v>
      </c>
      <c r="P1920" s="3">
        <v>55</v>
      </c>
      <c r="Q1920" s="3" t="s">
        <v>5</v>
      </c>
      <c r="R1920" s="3">
        <v>25</v>
      </c>
      <c r="S1920" s="9">
        <v>22.42</v>
      </c>
      <c r="T1920" s="11">
        <v>36.479999999999997</v>
      </c>
      <c r="U1920" s="13">
        <v>0.92</v>
      </c>
    </row>
    <row r="1921" spans="1:21" x14ac:dyDescent="0.25">
      <c r="A1921" s="3" t="s">
        <v>52</v>
      </c>
      <c r="B1921" s="3" t="s">
        <v>112</v>
      </c>
      <c r="C1921" s="3" t="s">
        <v>16</v>
      </c>
      <c r="D1921" s="3">
        <v>3</v>
      </c>
      <c r="E1921" s="3">
        <v>0</v>
      </c>
      <c r="J1921" s="3">
        <v>1</v>
      </c>
      <c r="N1921" s="3">
        <v>58</v>
      </c>
      <c r="O1921" s="3" t="s">
        <v>31</v>
      </c>
      <c r="P1921" s="3">
        <v>58</v>
      </c>
      <c r="Q1921" s="3" t="s">
        <v>5</v>
      </c>
      <c r="R1921" s="3">
        <v>25</v>
      </c>
      <c r="S1921" s="9">
        <v>5.0999999999999996</v>
      </c>
      <c r="T1921" s="11">
        <v>18.52</v>
      </c>
      <c r="U1921" s="13">
        <v>1.33</v>
      </c>
    </row>
    <row r="1922" spans="1:21" x14ac:dyDescent="0.25">
      <c r="A1922" s="3" t="s">
        <v>52</v>
      </c>
      <c r="B1922" s="3" t="s">
        <v>112</v>
      </c>
      <c r="C1922" s="3" t="s">
        <v>19</v>
      </c>
      <c r="D1922" s="3">
        <v>4</v>
      </c>
      <c r="E1922" s="3">
        <v>1</v>
      </c>
      <c r="J1922" s="3">
        <v>1</v>
      </c>
      <c r="N1922" s="3">
        <v>58</v>
      </c>
      <c r="O1922" s="3" t="s">
        <v>31</v>
      </c>
      <c r="P1922" s="3">
        <v>58</v>
      </c>
      <c r="Q1922" s="3" t="s">
        <v>5</v>
      </c>
      <c r="R1922" s="3">
        <v>25</v>
      </c>
      <c r="S1922" s="9">
        <v>1</v>
      </c>
      <c r="T1922" s="11">
        <v>27</v>
      </c>
      <c r="U1922" s="13">
        <v>1.5</v>
      </c>
    </row>
    <row r="1923" spans="1:21" x14ac:dyDescent="0.25">
      <c r="A1923" s="3" t="s">
        <v>52</v>
      </c>
      <c r="B1923" s="3" t="s">
        <v>112</v>
      </c>
      <c r="C1923" s="3" t="s">
        <v>18</v>
      </c>
      <c r="D1923" s="3">
        <v>2</v>
      </c>
      <c r="E1923" s="3">
        <v>0</v>
      </c>
      <c r="J1923" s="3">
        <v>1</v>
      </c>
      <c r="N1923" s="3">
        <v>55</v>
      </c>
      <c r="O1923" s="3" t="s">
        <v>23</v>
      </c>
      <c r="P1923" s="3">
        <v>55</v>
      </c>
      <c r="Q1923" s="3" t="s">
        <v>5</v>
      </c>
      <c r="R1923" s="3">
        <v>25</v>
      </c>
      <c r="S1923" s="9">
        <v>12.29</v>
      </c>
      <c r="T1923" s="11">
        <v>14.7</v>
      </c>
      <c r="U1923" s="13">
        <v>10.75</v>
      </c>
    </row>
    <row r="1924" spans="1:21" x14ac:dyDescent="0.25">
      <c r="A1924" s="3" t="s">
        <v>52</v>
      </c>
      <c r="B1924" s="3" t="s">
        <v>112</v>
      </c>
      <c r="C1924" s="3" t="s">
        <v>16</v>
      </c>
      <c r="D1924" s="3">
        <v>3</v>
      </c>
      <c r="E1924" s="3">
        <v>0</v>
      </c>
      <c r="J1924" s="3">
        <v>1</v>
      </c>
      <c r="N1924" s="3">
        <v>57</v>
      </c>
      <c r="O1924" s="3" t="s">
        <v>30</v>
      </c>
      <c r="P1924" s="3">
        <v>57</v>
      </c>
      <c r="Q1924" s="3" t="s">
        <v>5</v>
      </c>
      <c r="R1924" s="3">
        <v>25</v>
      </c>
      <c r="S1924" s="9">
        <v>2.5599999999999996</v>
      </c>
      <c r="T1924" s="11">
        <v>11.18</v>
      </c>
      <c r="U1924" s="13">
        <v>2</v>
      </c>
    </row>
    <row r="1925" spans="1:21" x14ac:dyDescent="0.25">
      <c r="A1925" s="3" t="s">
        <v>52</v>
      </c>
      <c r="B1925" s="3" t="s">
        <v>112</v>
      </c>
      <c r="C1925" s="3" t="s">
        <v>24</v>
      </c>
      <c r="D1925" s="3">
        <v>1</v>
      </c>
      <c r="E1925" s="3">
        <v>0</v>
      </c>
      <c r="J1925" s="3">
        <v>1</v>
      </c>
      <c r="N1925" s="3">
        <v>60</v>
      </c>
      <c r="O1925" s="3" t="s">
        <v>32</v>
      </c>
      <c r="P1925" s="3">
        <v>60</v>
      </c>
      <c r="Q1925" s="3" t="s">
        <v>5</v>
      </c>
      <c r="R1925" s="3">
        <v>25</v>
      </c>
      <c r="S1925" s="9">
        <v>2.1799999999999997</v>
      </c>
      <c r="T1925" s="11">
        <v>2.83</v>
      </c>
      <c r="U1925" s="13">
        <v>0</v>
      </c>
    </row>
    <row r="1926" spans="1:21" x14ac:dyDescent="0.25">
      <c r="A1926" s="3" t="s">
        <v>52</v>
      </c>
      <c r="B1926" s="3" t="s">
        <v>112</v>
      </c>
      <c r="C1926" s="3" t="s">
        <v>18</v>
      </c>
      <c r="D1926" s="3">
        <v>2</v>
      </c>
      <c r="E1926" s="3">
        <v>0</v>
      </c>
      <c r="J1926" s="3">
        <v>1</v>
      </c>
      <c r="N1926" s="3">
        <v>55</v>
      </c>
      <c r="O1926" s="3" t="s">
        <v>23</v>
      </c>
      <c r="P1926" s="3">
        <v>55</v>
      </c>
      <c r="Q1926" s="3" t="s">
        <v>5</v>
      </c>
      <c r="R1926" s="3">
        <v>25</v>
      </c>
      <c r="S1926" s="9">
        <v>5.51</v>
      </c>
      <c r="T1926" s="11">
        <v>11.18</v>
      </c>
      <c r="U1926" s="13">
        <v>0.67</v>
      </c>
    </row>
    <row r="1927" spans="1:21" x14ac:dyDescent="0.25">
      <c r="A1927" s="3" t="s">
        <v>52</v>
      </c>
      <c r="B1927" s="3" t="s">
        <v>112</v>
      </c>
      <c r="C1927" s="3" t="s">
        <v>18</v>
      </c>
      <c r="D1927" s="3">
        <v>2</v>
      </c>
      <c r="E1927" s="3">
        <v>0</v>
      </c>
      <c r="J1927" s="3">
        <v>1</v>
      </c>
      <c r="N1927" s="3">
        <v>55</v>
      </c>
      <c r="O1927" s="3" t="s">
        <v>23</v>
      </c>
      <c r="P1927" s="3">
        <v>55</v>
      </c>
      <c r="Q1927" s="3" t="s">
        <v>5</v>
      </c>
      <c r="R1927" s="3">
        <v>25</v>
      </c>
      <c r="S1927" s="9">
        <v>4.72</v>
      </c>
      <c r="T1927" s="11">
        <v>8</v>
      </c>
      <c r="U1927" s="13">
        <v>0.67</v>
      </c>
    </row>
    <row r="1928" spans="1:21" x14ac:dyDescent="0.25">
      <c r="A1928" s="3" t="s">
        <v>52</v>
      </c>
      <c r="B1928" s="3" t="s">
        <v>112</v>
      </c>
      <c r="C1928" s="3" t="s">
        <v>16</v>
      </c>
      <c r="D1928" s="3">
        <v>3</v>
      </c>
      <c r="E1928" s="3">
        <v>0</v>
      </c>
      <c r="J1928" s="3">
        <v>1</v>
      </c>
      <c r="N1928" s="3">
        <v>59</v>
      </c>
      <c r="O1928" s="3" t="s">
        <v>29</v>
      </c>
      <c r="P1928" s="3">
        <v>59</v>
      </c>
      <c r="Q1928" s="3" t="s">
        <v>5</v>
      </c>
      <c r="R1928" s="3">
        <v>25</v>
      </c>
      <c r="S1928" s="9">
        <v>4.8</v>
      </c>
      <c r="T1928" s="11">
        <v>8</v>
      </c>
      <c r="U1928" s="13">
        <v>0.75</v>
      </c>
    </row>
    <row r="1929" spans="1:21" x14ac:dyDescent="0.25">
      <c r="A1929" s="3" t="s">
        <v>52</v>
      </c>
      <c r="B1929" s="3" t="s">
        <v>112</v>
      </c>
      <c r="C1929" s="3" t="s">
        <v>18</v>
      </c>
      <c r="D1929" s="3">
        <v>2</v>
      </c>
      <c r="E1929" s="3">
        <v>0</v>
      </c>
      <c r="J1929" s="3">
        <v>1</v>
      </c>
      <c r="N1929" s="3">
        <v>59</v>
      </c>
      <c r="O1929" s="3" t="s">
        <v>29</v>
      </c>
      <c r="P1929" s="3">
        <v>59</v>
      </c>
      <c r="Q1929" s="3" t="s">
        <v>5</v>
      </c>
      <c r="R1929" s="3">
        <v>25</v>
      </c>
      <c r="S1929" s="9">
        <v>1</v>
      </c>
      <c r="T1929" s="11">
        <v>11.18</v>
      </c>
      <c r="U1929" s="13">
        <v>0.5</v>
      </c>
    </row>
    <row r="1930" spans="1:21" x14ac:dyDescent="0.25">
      <c r="A1930" s="3" t="s">
        <v>52</v>
      </c>
      <c r="B1930" s="3" t="s">
        <v>112</v>
      </c>
      <c r="C1930" s="3" t="s">
        <v>19</v>
      </c>
      <c r="D1930" s="3">
        <v>4</v>
      </c>
      <c r="E1930" s="3">
        <v>1</v>
      </c>
      <c r="J1930" s="3">
        <v>1</v>
      </c>
      <c r="N1930" s="3">
        <v>57</v>
      </c>
      <c r="O1930" s="3" t="s">
        <v>30</v>
      </c>
      <c r="P1930" s="3">
        <v>57</v>
      </c>
      <c r="Q1930" s="3" t="s">
        <v>5</v>
      </c>
      <c r="R1930" s="3">
        <v>25</v>
      </c>
      <c r="S1930" s="9">
        <v>4.46</v>
      </c>
      <c r="T1930" s="11">
        <v>8</v>
      </c>
      <c r="U1930" s="13">
        <v>1.9900000000000002</v>
      </c>
    </row>
    <row r="1931" spans="1:21" x14ac:dyDescent="0.25">
      <c r="A1931" s="3" t="s">
        <v>52</v>
      </c>
      <c r="B1931" s="3" t="s">
        <v>112</v>
      </c>
      <c r="C1931" s="3" t="s">
        <v>18</v>
      </c>
      <c r="D1931" s="3">
        <v>2</v>
      </c>
      <c r="E1931" s="3">
        <v>0</v>
      </c>
      <c r="J1931" s="3">
        <v>1</v>
      </c>
      <c r="N1931" s="3">
        <v>59</v>
      </c>
      <c r="O1931" s="3" t="s">
        <v>29</v>
      </c>
      <c r="P1931" s="3">
        <v>59</v>
      </c>
      <c r="Q1931" s="3" t="s">
        <v>5</v>
      </c>
      <c r="R1931" s="3">
        <v>25</v>
      </c>
      <c r="S1931" s="9">
        <v>4.87</v>
      </c>
      <c r="T1931" s="11">
        <v>11.18</v>
      </c>
      <c r="U1931" s="13">
        <v>0</v>
      </c>
    </row>
    <row r="1932" spans="1:21" x14ac:dyDescent="0.25">
      <c r="A1932" s="3" t="s">
        <v>52</v>
      </c>
      <c r="B1932" s="3" t="s">
        <v>112</v>
      </c>
      <c r="C1932" s="3" t="s">
        <v>16</v>
      </c>
      <c r="D1932" s="3">
        <v>3</v>
      </c>
      <c r="E1932" s="3">
        <v>0</v>
      </c>
      <c r="J1932" s="3">
        <v>1</v>
      </c>
      <c r="N1932" s="3">
        <v>56</v>
      </c>
      <c r="O1932" s="3" t="s">
        <v>22</v>
      </c>
      <c r="P1932" s="3">
        <v>56</v>
      </c>
      <c r="Q1932" s="3" t="s">
        <v>5</v>
      </c>
      <c r="R1932" s="3">
        <v>25</v>
      </c>
      <c r="S1932" s="9">
        <v>5.27</v>
      </c>
      <c r="T1932" s="11">
        <v>2.83</v>
      </c>
      <c r="U1932" s="13">
        <v>0</v>
      </c>
    </row>
    <row r="1933" spans="1:21" x14ac:dyDescent="0.25">
      <c r="A1933" s="3" t="s">
        <v>52</v>
      </c>
      <c r="B1933" s="3" t="s">
        <v>112</v>
      </c>
      <c r="C1933" s="3" t="s">
        <v>18</v>
      </c>
      <c r="D1933" s="3">
        <v>2</v>
      </c>
      <c r="E1933" s="3">
        <v>0</v>
      </c>
      <c r="J1933" s="3">
        <v>1</v>
      </c>
      <c r="N1933" s="3">
        <v>58</v>
      </c>
      <c r="O1933" s="3" t="s">
        <v>31</v>
      </c>
      <c r="P1933" s="3">
        <v>58</v>
      </c>
      <c r="Q1933" s="3" t="s">
        <v>5</v>
      </c>
      <c r="R1933" s="3">
        <v>25</v>
      </c>
      <c r="S1933" s="9">
        <v>8.06</v>
      </c>
      <c r="T1933" s="11">
        <v>18.52</v>
      </c>
      <c r="U1933" s="13">
        <v>0.5</v>
      </c>
    </row>
    <row r="1934" spans="1:21" x14ac:dyDescent="0.25">
      <c r="A1934" s="3" t="s">
        <v>52</v>
      </c>
      <c r="B1934" s="3" t="s">
        <v>112</v>
      </c>
      <c r="C1934" s="3" t="s">
        <v>16</v>
      </c>
      <c r="D1934" s="3">
        <v>3</v>
      </c>
      <c r="E1934" s="3">
        <v>0</v>
      </c>
      <c r="J1934" s="3">
        <v>1</v>
      </c>
      <c r="N1934" s="3">
        <v>58</v>
      </c>
      <c r="O1934" s="3" t="s">
        <v>31</v>
      </c>
      <c r="P1934" s="3">
        <v>58</v>
      </c>
      <c r="Q1934" s="3" t="s">
        <v>5</v>
      </c>
      <c r="R1934" s="3">
        <v>25</v>
      </c>
      <c r="S1934" s="9">
        <v>6.51</v>
      </c>
      <c r="T1934" s="11">
        <v>18.52</v>
      </c>
      <c r="U1934" s="13">
        <v>0</v>
      </c>
    </row>
    <row r="1935" spans="1:21" x14ac:dyDescent="0.25">
      <c r="A1935" s="3" t="s">
        <v>52</v>
      </c>
      <c r="B1935" s="3" t="s">
        <v>112</v>
      </c>
      <c r="C1935" s="3" t="s">
        <v>18</v>
      </c>
      <c r="D1935" s="3">
        <v>2</v>
      </c>
      <c r="E1935" s="3">
        <v>0</v>
      </c>
      <c r="J1935" s="3">
        <v>1</v>
      </c>
      <c r="N1935" s="3">
        <v>57</v>
      </c>
      <c r="O1935" s="3" t="s">
        <v>30</v>
      </c>
      <c r="P1935" s="3">
        <v>57</v>
      </c>
      <c r="Q1935" s="3" t="s">
        <v>5</v>
      </c>
      <c r="R1935" s="3">
        <v>25</v>
      </c>
      <c r="S1935" s="9">
        <v>1</v>
      </c>
      <c r="T1935" s="11">
        <v>2.83</v>
      </c>
      <c r="U1935" s="13">
        <v>1</v>
      </c>
    </row>
    <row r="1936" spans="1:21" x14ac:dyDescent="0.25">
      <c r="A1936" s="3" t="s">
        <v>52</v>
      </c>
      <c r="B1936" s="3" t="s">
        <v>112</v>
      </c>
      <c r="C1936" s="3" t="s">
        <v>18</v>
      </c>
      <c r="D1936" s="3">
        <v>2</v>
      </c>
      <c r="E1936" s="3">
        <v>0</v>
      </c>
      <c r="J1936" s="3">
        <v>1</v>
      </c>
      <c r="N1936" s="3">
        <v>55</v>
      </c>
      <c r="O1936" s="3" t="s">
        <v>23</v>
      </c>
      <c r="P1936" s="3">
        <v>55</v>
      </c>
      <c r="Q1936" s="3" t="s">
        <v>5</v>
      </c>
      <c r="R1936" s="3">
        <v>25</v>
      </c>
      <c r="S1936" s="9">
        <v>7.8999999999999995</v>
      </c>
      <c r="T1936" s="11">
        <v>14.7</v>
      </c>
      <c r="U1936" s="13">
        <v>0</v>
      </c>
    </row>
    <row r="1937" spans="1:21" x14ac:dyDescent="0.25">
      <c r="A1937" s="3" t="s">
        <v>52</v>
      </c>
      <c r="B1937" s="3" t="s">
        <v>112</v>
      </c>
      <c r="C1937" s="3" t="s">
        <v>18</v>
      </c>
      <c r="D1937" s="3">
        <v>2</v>
      </c>
      <c r="E1937" s="3">
        <v>0</v>
      </c>
      <c r="J1937" s="3">
        <v>1</v>
      </c>
      <c r="N1937" s="3">
        <v>55</v>
      </c>
      <c r="O1937" s="3" t="s">
        <v>23</v>
      </c>
      <c r="P1937" s="3">
        <v>55</v>
      </c>
      <c r="Q1937" s="3" t="s">
        <v>5</v>
      </c>
      <c r="R1937" s="3">
        <v>25</v>
      </c>
      <c r="S1937" s="9">
        <v>6.04</v>
      </c>
      <c r="T1937" s="11">
        <v>14.7</v>
      </c>
      <c r="U1937" s="13">
        <v>0</v>
      </c>
    </row>
    <row r="1938" spans="1:21" x14ac:dyDescent="0.25">
      <c r="A1938" s="3" t="s">
        <v>52</v>
      </c>
      <c r="B1938" s="3" t="s">
        <v>112</v>
      </c>
      <c r="C1938" s="3" t="s">
        <v>16</v>
      </c>
      <c r="D1938" s="3">
        <v>3</v>
      </c>
      <c r="E1938" s="3">
        <v>1</v>
      </c>
      <c r="J1938" s="3">
        <v>1</v>
      </c>
      <c r="N1938" s="3">
        <v>59</v>
      </c>
      <c r="O1938" s="3" t="s">
        <v>29</v>
      </c>
      <c r="P1938" s="3">
        <v>59</v>
      </c>
      <c r="Q1938" s="3" t="s">
        <v>5</v>
      </c>
      <c r="R1938" s="3">
        <v>25</v>
      </c>
      <c r="S1938" s="9">
        <v>22.48</v>
      </c>
      <c r="T1938" s="11">
        <v>36.479999999999997</v>
      </c>
      <c r="U1938" s="13">
        <v>13.66</v>
      </c>
    </row>
    <row r="1939" spans="1:21" x14ac:dyDescent="0.25">
      <c r="A1939" s="3" t="s">
        <v>52</v>
      </c>
      <c r="B1939" s="3" t="s">
        <v>112</v>
      </c>
      <c r="C1939" s="3" t="s">
        <v>19</v>
      </c>
      <c r="D1939" s="3">
        <v>4</v>
      </c>
      <c r="E1939" s="3">
        <v>1</v>
      </c>
      <c r="J1939" s="3">
        <v>1</v>
      </c>
      <c r="N1939" s="3">
        <v>55</v>
      </c>
      <c r="O1939" s="3" t="s">
        <v>23</v>
      </c>
      <c r="P1939" s="3">
        <v>55</v>
      </c>
      <c r="Q1939" s="3" t="s">
        <v>5</v>
      </c>
      <c r="R1939" s="3">
        <v>25</v>
      </c>
      <c r="S1939" s="9">
        <v>5.31</v>
      </c>
      <c r="T1939" s="11">
        <v>36.479999999999997</v>
      </c>
      <c r="U1939" s="13">
        <v>9.49</v>
      </c>
    </row>
    <row r="1940" spans="1:21" x14ac:dyDescent="0.25">
      <c r="A1940" s="3" t="s">
        <v>52</v>
      </c>
      <c r="B1940" s="3" t="s">
        <v>112</v>
      </c>
      <c r="C1940" s="3" t="s">
        <v>18</v>
      </c>
      <c r="D1940" s="3">
        <v>2</v>
      </c>
      <c r="E1940" s="3">
        <v>0</v>
      </c>
      <c r="J1940" s="3">
        <v>1</v>
      </c>
      <c r="N1940" s="3">
        <v>56</v>
      </c>
      <c r="O1940" s="3" t="s">
        <v>22</v>
      </c>
      <c r="P1940" s="3">
        <v>56</v>
      </c>
      <c r="Q1940" s="3" t="s">
        <v>5</v>
      </c>
      <c r="R1940" s="3">
        <v>25</v>
      </c>
      <c r="S1940" s="9">
        <v>3.23</v>
      </c>
      <c r="T1940" s="11">
        <v>2.83</v>
      </c>
      <c r="U1940" s="13">
        <v>0</v>
      </c>
    </row>
    <row r="1941" spans="1:21" x14ac:dyDescent="0.25">
      <c r="A1941" s="3" t="s">
        <v>52</v>
      </c>
      <c r="B1941" s="3" t="s">
        <v>112</v>
      </c>
      <c r="C1941" s="3" t="s">
        <v>16</v>
      </c>
      <c r="D1941" s="3">
        <v>3</v>
      </c>
      <c r="E1941" s="3">
        <v>0</v>
      </c>
      <c r="J1941" s="3">
        <v>1</v>
      </c>
      <c r="N1941" s="3">
        <v>57</v>
      </c>
      <c r="O1941" s="3" t="s">
        <v>30</v>
      </c>
      <c r="P1941" s="3">
        <v>57</v>
      </c>
      <c r="Q1941" s="3" t="s">
        <v>5</v>
      </c>
      <c r="R1941" s="3">
        <v>25</v>
      </c>
      <c r="S1941" s="9">
        <v>2.92</v>
      </c>
      <c r="T1941" s="11">
        <v>14.7</v>
      </c>
      <c r="U1941" s="13">
        <v>1</v>
      </c>
    </row>
    <row r="1942" spans="1:21" x14ac:dyDescent="0.25">
      <c r="A1942" s="3" t="s">
        <v>52</v>
      </c>
      <c r="B1942" s="3" t="s">
        <v>112</v>
      </c>
      <c r="C1942" s="3" t="s">
        <v>19</v>
      </c>
      <c r="D1942" s="3">
        <v>4</v>
      </c>
      <c r="E1942" s="3">
        <v>0</v>
      </c>
      <c r="J1942" s="3">
        <v>1</v>
      </c>
      <c r="N1942" s="3">
        <v>58</v>
      </c>
      <c r="O1942" s="3" t="s">
        <v>31</v>
      </c>
      <c r="P1942" s="3">
        <v>58</v>
      </c>
      <c r="Q1942" s="3" t="s">
        <v>5</v>
      </c>
      <c r="R1942" s="3">
        <v>25</v>
      </c>
      <c r="S1942" s="9">
        <v>3.07</v>
      </c>
      <c r="T1942" s="11">
        <v>8</v>
      </c>
      <c r="U1942" s="13">
        <v>0.5</v>
      </c>
    </row>
    <row r="1943" spans="1:21" x14ac:dyDescent="0.25">
      <c r="A1943" s="3" t="s">
        <v>52</v>
      </c>
      <c r="B1943" s="3" t="s">
        <v>112</v>
      </c>
      <c r="C1943" s="3" t="s">
        <v>16</v>
      </c>
      <c r="D1943" s="3">
        <v>3</v>
      </c>
      <c r="E1943" s="3">
        <v>0</v>
      </c>
      <c r="J1943" s="3">
        <v>1</v>
      </c>
      <c r="N1943" s="3">
        <v>57</v>
      </c>
      <c r="O1943" s="3" t="s">
        <v>30</v>
      </c>
      <c r="P1943" s="3">
        <v>57</v>
      </c>
      <c r="Q1943" s="3" t="s">
        <v>5</v>
      </c>
      <c r="R1943" s="3">
        <v>25</v>
      </c>
      <c r="S1943" s="9">
        <v>5.54</v>
      </c>
      <c r="T1943" s="11">
        <v>11.18</v>
      </c>
      <c r="U1943" s="13">
        <v>11.32</v>
      </c>
    </row>
    <row r="1944" spans="1:21" x14ac:dyDescent="0.25">
      <c r="A1944" s="3" t="s">
        <v>52</v>
      </c>
      <c r="B1944" s="3" t="s">
        <v>112</v>
      </c>
      <c r="C1944" s="3" t="s">
        <v>16</v>
      </c>
      <c r="D1944" s="3">
        <v>3</v>
      </c>
      <c r="E1944" s="3">
        <v>0</v>
      </c>
      <c r="J1944" s="3">
        <v>1</v>
      </c>
      <c r="N1944" s="3">
        <v>53</v>
      </c>
      <c r="O1944" s="3" t="s">
        <v>27</v>
      </c>
      <c r="P1944" s="3">
        <v>53</v>
      </c>
      <c r="Q1944" s="3" t="s">
        <v>5</v>
      </c>
      <c r="R1944" s="3">
        <v>25</v>
      </c>
      <c r="S1944" s="9">
        <v>4.8099999999999996</v>
      </c>
      <c r="T1944" s="11">
        <v>14.7</v>
      </c>
      <c r="U1944" s="13">
        <v>0.75</v>
      </c>
    </row>
    <row r="1945" spans="1:21" x14ac:dyDescent="0.25">
      <c r="A1945" s="3" t="s">
        <v>52</v>
      </c>
      <c r="B1945" s="3" t="s">
        <v>112</v>
      </c>
      <c r="C1945" s="3" t="s">
        <v>16</v>
      </c>
      <c r="D1945" s="3">
        <v>3</v>
      </c>
      <c r="E1945" s="3">
        <v>0</v>
      </c>
      <c r="J1945" s="3">
        <v>1</v>
      </c>
      <c r="N1945" s="3">
        <v>53</v>
      </c>
      <c r="O1945" s="3" t="s">
        <v>27</v>
      </c>
      <c r="P1945" s="3">
        <v>53</v>
      </c>
      <c r="Q1945" s="3" t="s">
        <v>5</v>
      </c>
      <c r="R1945" s="3">
        <v>25</v>
      </c>
      <c r="S1945" s="9">
        <v>4.37</v>
      </c>
      <c r="T1945" s="11">
        <v>1</v>
      </c>
      <c r="U1945" s="13">
        <v>0</v>
      </c>
    </row>
    <row r="1946" spans="1:21" x14ac:dyDescent="0.25">
      <c r="A1946" s="3" t="s">
        <v>52</v>
      </c>
      <c r="B1946" s="3" t="s">
        <v>112</v>
      </c>
      <c r="C1946" s="3" t="s">
        <v>16</v>
      </c>
      <c r="D1946" s="3">
        <v>3</v>
      </c>
      <c r="E1946" s="3">
        <v>0</v>
      </c>
      <c r="J1946" s="3">
        <v>1</v>
      </c>
      <c r="N1946" s="3">
        <v>57</v>
      </c>
      <c r="O1946" s="3" t="s">
        <v>30</v>
      </c>
      <c r="P1946" s="3">
        <v>57</v>
      </c>
      <c r="Q1946" s="3" t="s">
        <v>5</v>
      </c>
      <c r="R1946" s="3">
        <v>25</v>
      </c>
      <c r="S1946" s="9">
        <v>6.56</v>
      </c>
      <c r="T1946" s="11">
        <v>5.2</v>
      </c>
      <c r="U1946" s="13">
        <v>0.5</v>
      </c>
    </row>
    <row r="1947" spans="1:21" x14ac:dyDescent="0.25">
      <c r="A1947" s="3" t="s">
        <v>52</v>
      </c>
      <c r="B1947" s="3" t="s">
        <v>112</v>
      </c>
      <c r="C1947" s="3" t="s">
        <v>16</v>
      </c>
      <c r="D1947" s="3">
        <v>3</v>
      </c>
      <c r="E1947" s="3">
        <v>0</v>
      </c>
      <c r="J1947" s="3">
        <v>1</v>
      </c>
      <c r="N1947" s="3">
        <v>55</v>
      </c>
      <c r="O1947" s="3" t="s">
        <v>23</v>
      </c>
      <c r="P1947" s="3">
        <v>55</v>
      </c>
      <c r="Q1947" s="3" t="s">
        <v>5</v>
      </c>
      <c r="R1947" s="3">
        <v>25</v>
      </c>
      <c r="S1947" s="9">
        <v>5.1899999999999995</v>
      </c>
      <c r="T1947" s="11">
        <v>2.83</v>
      </c>
      <c r="U1947" s="13">
        <v>0.5</v>
      </c>
    </row>
    <row r="1948" spans="1:21" x14ac:dyDescent="0.25">
      <c r="A1948" s="3" t="s">
        <v>52</v>
      </c>
      <c r="B1948" s="3" t="s">
        <v>112</v>
      </c>
      <c r="C1948" s="3" t="s">
        <v>18</v>
      </c>
      <c r="D1948" s="3">
        <v>2</v>
      </c>
      <c r="E1948" s="3">
        <v>0</v>
      </c>
      <c r="J1948" s="3">
        <v>1</v>
      </c>
      <c r="N1948" s="3">
        <v>55</v>
      </c>
      <c r="O1948" s="3" t="s">
        <v>23</v>
      </c>
      <c r="P1948" s="3">
        <v>55</v>
      </c>
      <c r="Q1948" s="3" t="s">
        <v>5</v>
      </c>
      <c r="R1948" s="3">
        <v>25</v>
      </c>
      <c r="S1948" s="9">
        <v>4.09</v>
      </c>
      <c r="T1948" s="11">
        <v>22.63</v>
      </c>
      <c r="U1948" s="13">
        <v>0.49</v>
      </c>
    </row>
    <row r="1949" spans="1:21" x14ac:dyDescent="0.25">
      <c r="A1949" s="3" t="s">
        <v>52</v>
      </c>
      <c r="B1949" s="3" t="s">
        <v>112</v>
      </c>
      <c r="C1949" s="3" t="s">
        <v>16</v>
      </c>
      <c r="D1949" s="3">
        <v>3</v>
      </c>
      <c r="E1949" s="3">
        <v>0</v>
      </c>
      <c r="J1949" s="3">
        <v>1</v>
      </c>
      <c r="N1949" s="3">
        <v>57</v>
      </c>
      <c r="O1949" s="3" t="s">
        <v>30</v>
      </c>
      <c r="P1949" s="3">
        <v>57</v>
      </c>
      <c r="Q1949" s="3" t="s">
        <v>5</v>
      </c>
      <c r="R1949" s="3">
        <v>25</v>
      </c>
      <c r="S1949" s="9">
        <v>3.44</v>
      </c>
      <c r="T1949" s="11">
        <v>5.2</v>
      </c>
      <c r="U1949" s="13">
        <v>1.83</v>
      </c>
    </row>
    <row r="1950" spans="1:21" x14ac:dyDescent="0.25">
      <c r="A1950" s="3" t="s">
        <v>52</v>
      </c>
      <c r="B1950" s="3" t="s">
        <v>112</v>
      </c>
      <c r="C1950" s="3" t="s">
        <v>16</v>
      </c>
      <c r="D1950" s="3">
        <v>3</v>
      </c>
      <c r="E1950" s="3">
        <v>0</v>
      </c>
      <c r="J1950" s="3">
        <v>1</v>
      </c>
      <c r="N1950" s="3">
        <v>55</v>
      </c>
      <c r="O1950" s="3" t="s">
        <v>23</v>
      </c>
      <c r="P1950" s="3">
        <v>55</v>
      </c>
      <c r="Q1950" s="3" t="s">
        <v>5</v>
      </c>
      <c r="R1950" s="3">
        <v>25</v>
      </c>
      <c r="S1950" s="9">
        <v>2.67</v>
      </c>
      <c r="T1950" s="11">
        <v>8</v>
      </c>
      <c r="U1950" s="13">
        <v>1.1499999999999999</v>
      </c>
    </row>
    <row r="1951" spans="1:21" x14ac:dyDescent="0.25">
      <c r="A1951" s="3" t="s">
        <v>52</v>
      </c>
      <c r="B1951" s="3" t="s">
        <v>112</v>
      </c>
      <c r="C1951" s="3" t="s">
        <v>18</v>
      </c>
      <c r="D1951" s="3">
        <v>2</v>
      </c>
      <c r="E1951" s="3">
        <v>0</v>
      </c>
      <c r="J1951" s="3">
        <v>1</v>
      </c>
      <c r="N1951" s="3">
        <v>56</v>
      </c>
      <c r="O1951" s="3" t="s">
        <v>22</v>
      </c>
      <c r="P1951" s="3">
        <v>56</v>
      </c>
      <c r="Q1951" s="3" t="s">
        <v>5</v>
      </c>
      <c r="R1951" s="3">
        <v>25</v>
      </c>
      <c r="S1951" s="9">
        <v>1.92</v>
      </c>
      <c r="T1951" s="11">
        <v>1</v>
      </c>
      <c r="U1951" s="13">
        <v>0</v>
      </c>
    </row>
    <row r="1952" spans="1:21" x14ac:dyDescent="0.25">
      <c r="A1952" s="3" t="s">
        <v>52</v>
      </c>
      <c r="B1952" s="3" t="s">
        <v>112</v>
      </c>
      <c r="C1952" s="3" t="s">
        <v>18</v>
      </c>
      <c r="D1952" s="3">
        <v>2</v>
      </c>
      <c r="E1952" s="3">
        <v>0</v>
      </c>
      <c r="J1952" s="3">
        <v>1</v>
      </c>
      <c r="N1952" s="3">
        <v>58</v>
      </c>
      <c r="O1952" s="3" t="s">
        <v>31</v>
      </c>
      <c r="P1952" s="3">
        <v>58</v>
      </c>
      <c r="Q1952" s="3" t="s">
        <v>5</v>
      </c>
      <c r="R1952" s="3">
        <v>25</v>
      </c>
      <c r="S1952" s="9">
        <v>9.18</v>
      </c>
      <c r="T1952" s="11">
        <v>18.52</v>
      </c>
      <c r="U1952" s="13">
        <v>0</v>
      </c>
    </row>
    <row r="1953" spans="1:21" x14ac:dyDescent="0.25">
      <c r="A1953" s="3" t="s">
        <v>52</v>
      </c>
      <c r="B1953" s="3" t="s">
        <v>112</v>
      </c>
      <c r="C1953" s="3" t="s">
        <v>18</v>
      </c>
      <c r="D1953" s="3">
        <v>2</v>
      </c>
      <c r="E1953" s="3">
        <v>0</v>
      </c>
      <c r="J1953" s="3">
        <v>1</v>
      </c>
      <c r="N1953" s="3">
        <v>58</v>
      </c>
      <c r="O1953" s="3" t="s">
        <v>31</v>
      </c>
      <c r="P1953" s="3">
        <v>58</v>
      </c>
      <c r="Q1953" s="3" t="s">
        <v>5</v>
      </c>
      <c r="R1953" s="3">
        <v>25</v>
      </c>
      <c r="S1953" s="9">
        <v>3.0199999999999996</v>
      </c>
      <c r="T1953" s="11">
        <v>14.7</v>
      </c>
      <c r="U1953" s="13">
        <v>0</v>
      </c>
    </row>
    <row r="1954" spans="1:21" x14ac:dyDescent="0.25">
      <c r="A1954" s="3" t="s">
        <v>52</v>
      </c>
      <c r="B1954" s="3" t="s">
        <v>112</v>
      </c>
      <c r="C1954" s="3" t="s">
        <v>19</v>
      </c>
      <c r="D1954" s="3">
        <v>4</v>
      </c>
      <c r="E1954" s="3">
        <v>0</v>
      </c>
      <c r="J1954" s="3">
        <v>1</v>
      </c>
      <c r="N1954" s="3">
        <v>59</v>
      </c>
      <c r="O1954" s="3" t="s">
        <v>29</v>
      </c>
      <c r="P1954" s="3">
        <v>59</v>
      </c>
      <c r="Q1954" s="3" t="s">
        <v>5</v>
      </c>
      <c r="R1954" s="3">
        <v>25</v>
      </c>
      <c r="S1954" s="9">
        <v>5.05</v>
      </c>
      <c r="T1954" s="11">
        <v>18.52</v>
      </c>
      <c r="U1954" s="13">
        <v>0</v>
      </c>
    </row>
    <row r="1955" spans="1:21" x14ac:dyDescent="0.25">
      <c r="A1955" s="3" t="s">
        <v>52</v>
      </c>
      <c r="B1955" s="3" t="s">
        <v>112</v>
      </c>
      <c r="C1955" s="3" t="s">
        <v>19</v>
      </c>
      <c r="D1955" s="3">
        <v>4</v>
      </c>
      <c r="E1955" s="3">
        <v>0</v>
      </c>
      <c r="M1955" s="3">
        <v>1</v>
      </c>
      <c r="N1955" s="3">
        <v>66</v>
      </c>
      <c r="O1955" s="3" t="s">
        <v>8</v>
      </c>
      <c r="P1955" s="3">
        <v>66</v>
      </c>
      <c r="Q1955" s="3" t="s">
        <v>8</v>
      </c>
      <c r="R1955" s="3">
        <v>29</v>
      </c>
      <c r="S1955" s="9">
        <v>8.51</v>
      </c>
      <c r="T1955" s="11">
        <v>8</v>
      </c>
      <c r="U1955" s="13">
        <v>4.66</v>
      </c>
    </row>
    <row r="1956" spans="1:21" x14ac:dyDescent="0.25">
      <c r="A1956" s="3" t="s">
        <v>52</v>
      </c>
      <c r="B1956" s="3" t="s">
        <v>112</v>
      </c>
      <c r="C1956" s="3" t="s">
        <v>16</v>
      </c>
      <c r="D1956" s="3">
        <v>3</v>
      </c>
      <c r="E1956" s="3">
        <v>0</v>
      </c>
      <c r="J1956" s="3">
        <v>1</v>
      </c>
      <c r="N1956" s="3">
        <v>55</v>
      </c>
      <c r="O1956" s="3" t="s">
        <v>23</v>
      </c>
      <c r="P1956" s="3">
        <v>55</v>
      </c>
      <c r="Q1956" s="3" t="s">
        <v>5</v>
      </c>
      <c r="R1956" s="3">
        <v>25</v>
      </c>
      <c r="S1956" s="9">
        <v>7.79</v>
      </c>
      <c r="T1956" s="11">
        <v>14.7</v>
      </c>
      <c r="U1956" s="13">
        <v>6.41</v>
      </c>
    </row>
    <row r="1957" spans="1:21" x14ac:dyDescent="0.25">
      <c r="A1957" s="3" t="s">
        <v>52</v>
      </c>
      <c r="B1957" s="3" t="s">
        <v>112</v>
      </c>
      <c r="C1957" s="3" t="s">
        <v>16</v>
      </c>
      <c r="D1957" s="3">
        <v>3</v>
      </c>
      <c r="E1957" s="3">
        <v>0</v>
      </c>
      <c r="J1957" s="3">
        <v>1</v>
      </c>
      <c r="N1957" s="3">
        <v>58</v>
      </c>
      <c r="O1957" s="3" t="s">
        <v>31</v>
      </c>
      <c r="P1957" s="3">
        <v>58</v>
      </c>
      <c r="Q1957" s="3" t="s">
        <v>5</v>
      </c>
      <c r="R1957" s="3">
        <v>25</v>
      </c>
      <c r="S1957" s="9">
        <v>3.01</v>
      </c>
      <c r="T1957" s="11">
        <v>8</v>
      </c>
      <c r="U1957" s="13">
        <v>0</v>
      </c>
    </row>
    <row r="1958" spans="1:21" x14ac:dyDescent="0.25">
      <c r="A1958" s="3" t="s">
        <v>52</v>
      </c>
      <c r="B1958" s="3" t="s">
        <v>112</v>
      </c>
      <c r="C1958" s="3" t="s">
        <v>18</v>
      </c>
      <c r="D1958" s="3">
        <v>2</v>
      </c>
      <c r="E1958" s="3">
        <v>0</v>
      </c>
      <c r="J1958" s="3">
        <v>1</v>
      </c>
      <c r="N1958" s="3">
        <v>60</v>
      </c>
      <c r="O1958" s="3" t="s">
        <v>32</v>
      </c>
      <c r="P1958" s="3">
        <v>60</v>
      </c>
      <c r="Q1958" s="3" t="s">
        <v>5</v>
      </c>
      <c r="R1958" s="3">
        <v>25</v>
      </c>
      <c r="S1958" s="9">
        <v>1</v>
      </c>
      <c r="T1958" s="11">
        <v>1</v>
      </c>
      <c r="U1958" s="13">
        <v>0</v>
      </c>
    </row>
    <row r="1959" spans="1:21" x14ac:dyDescent="0.25">
      <c r="A1959" s="3" t="s">
        <v>52</v>
      </c>
      <c r="B1959" s="3" t="s">
        <v>112</v>
      </c>
      <c r="C1959" s="3" t="s">
        <v>18</v>
      </c>
      <c r="D1959" s="3">
        <v>2</v>
      </c>
      <c r="E1959" s="3">
        <v>0</v>
      </c>
      <c r="J1959" s="3">
        <v>1</v>
      </c>
      <c r="N1959" s="3">
        <v>55</v>
      </c>
      <c r="O1959" s="3" t="s">
        <v>23</v>
      </c>
      <c r="P1959" s="3">
        <v>55</v>
      </c>
      <c r="Q1959" s="3" t="s">
        <v>5</v>
      </c>
      <c r="R1959" s="3">
        <v>25</v>
      </c>
      <c r="S1959" s="9">
        <v>4.6099999999999994</v>
      </c>
      <c r="T1959" s="11">
        <v>5.2</v>
      </c>
      <c r="U1959" s="13">
        <v>3.16</v>
      </c>
    </row>
    <row r="1960" spans="1:21" x14ac:dyDescent="0.25">
      <c r="A1960" s="3" t="s">
        <v>52</v>
      </c>
      <c r="B1960" s="3" t="s">
        <v>112</v>
      </c>
      <c r="C1960" s="3" t="s">
        <v>24</v>
      </c>
      <c r="D1960" s="3">
        <v>1</v>
      </c>
      <c r="E1960" s="3">
        <v>0</v>
      </c>
      <c r="J1960" s="3">
        <v>1</v>
      </c>
      <c r="N1960" s="3">
        <v>55</v>
      </c>
      <c r="O1960" s="3" t="s">
        <v>23</v>
      </c>
      <c r="P1960" s="3">
        <v>55</v>
      </c>
      <c r="Q1960" s="3" t="s">
        <v>5</v>
      </c>
      <c r="R1960" s="3">
        <v>25</v>
      </c>
      <c r="S1960" s="9">
        <v>7.02</v>
      </c>
      <c r="T1960" s="11">
        <v>5.2</v>
      </c>
      <c r="U1960" s="13">
        <v>6</v>
      </c>
    </row>
    <row r="1961" spans="1:21" x14ac:dyDescent="0.25">
      <c r="A1961" s="3" t="s">
        <v>52</v>
      </c>
      <c r="B1961" s="3" t="s">
        <v>112</v>
      </c>
      <c r="C1961" s="3" t="s">
        <v>19</v>
      </c>
      <c r="D1961" s="3">
        <v>4</v>
      </c>
      <c r="E1961" s="3">
        <v>0</v>
      </c>
      <c r="J1961" s="3">
        <v>1</v>
      </c>
      <c r="N1961" s="3">
        <v>57</v>
      </c>
      <c r="O1961" s="3" t="s">
        <v>30</v>
      </c>
      <c r="P1961" s="3">
        <v>57</v>
      </c>
      <c r="Q1961" s="3" t="s">
        <v>5</v>
      </c>
      <c r="R1961" s="3">
        <v>25</v>
      </c>
      <c r="S1961" s="9">
        <v>4.5199999999999996</v>
      </c>
      <c r="T1961" s="11">
        <v>14.7</v>
      </c>
      <c r="U1961" s="13">
        <v>0</v>
      </c>
    </row>
    <row r="1962" spans="1:21" x14ac:dyDescent="0.25">
      <c r="A1962" s="3" t="s">
        <v>52</v>
      </c>
      <c r="B1962" s="3" t="s">
        <v>112</v>
      </c>
      <c r="C1962" s="3" t="s">
        <v>24</v>
      </c>
      <c r="D1962" s="3">
        <v>1</v>
      </c>
      <c r="E1962" s="3">
        <v>0</v>
      </c>
      <c r="J1962" s="3">
        <v>1</v>
      </c>
      <c r="N1962" s="3">
        <v>58</v>
      </c>
      <c r="O1962" s="3" t="s">
        <v>31</v>
      </c>
      <c r="P1962" s="3">
        <v>58</v>
      </c>
      <c r="Q1962" s="3" t="s">
        <v>5</v>
      </c>
      <c r="R1962" s="3">
        <v>25</v>
      </c>
      <c r="S1962" s="9">
        <v>1</v>
      </c>
      <c r="T1962" s="11">
        <v>1</v>
      </c>
      <c r="U1962" s="13">
        <v>0</v>
      </c>
    </row>
    <row r="1963" spans="1:21" x14ac:dyDescent="0.25">
      <c r="A1963" s="3" t="s">
        <v>52</v>
      </c>
      <c r="B1963" s="3" t="s">
        <v>112</v>
      </c>
      <c r="C1963" s="3" t="s">
        <v>18</v>
      </c>
      <c r="D1963" s="3">
        <v>2</v>
      </c>
      <c r="E1963" s="3">
        <v>0</v>
      </c>
      <c r="J1963" s="3">
        <v>1</v>
      </c>
      <c r="N1963" s="3">
        <v>57</v>
      </c>
      <c r="O1963" s="3" t="s">
        <v>30</v>
      </c>
      <c r="P1963" s="3">
        <v>57</v>
      </c>
      <c r="Q1963" s="3" t="s">
        <v>5</v>
      </c>
      <c r="R1963" s="3">
        <v>25</v>
      </c>
      <c r="S1963" s="9">
        <v>0.97</v>
      </c>
      <c r="T1963" s="11">
        <v>0</v>
      </c>
      <c r="U1963" s="13">
        <v>0</v>
      </c>
    </row>
    <row r="1964" spans="1:21" x14ac:dyDescent="0.25">
      <c r="A1964" s="3" t="s">
        <v>52</v>
      </c>
      <c r="B1964" s="3" t="s">
        <v>112</v>
      </c>
      <c r="C1964" s="3" t="s">
        <v>16</v>
      </c>
      <c r="D1964" s="3">
        <v>3</v>
      </c>
      <c r="E1964" s="3">
        <v>0</v>
      </c>
      <c r="J1964" s="3">
        <v>1</v>
      </c>
      <c r="N1964" s="3">
        <v>56</v>
      </c>
      <c r="O1964" s="3" t="s">
        <v>22</v>
      </c>
      <c r="P1964" s="3">
        <v>56</v>
      </c>
      <c r="Q1964" s="3" t="s">
        <v>5</v>
      </c>
      <c r="R1964" s="3">
        <v>25</v>
      </c>
      <c r="S1964" s="9">
        <v>2.02</v>
      </c>
      <c r="T1964" s="11">
        <v>1</v>
      </c>
      <c r="U1964" s="13">
        <v>0</v>
      </c>
    </row>
    <row r="1965" spans="1:21" x14ac:dyDescent="0.25">
      <c r="A1965" s="3" t="s">
        <v>52</v>
      </c>
      <c r="B1965" s="3" t="s">
        <v>112</v>
      </c>
      <c r="C1965" s="3" t="s">
        <v>16</v>
      </c>
      <c r="D1965" s="3">
        <v>3</v>
      </c>
      <c r="E1965" s="3">
        <v>0</v>
      </c>
      <c r="J1965" s="3">
        <v>1</v>
      </c>
      <c r="N1965" s="3">
        <v>56</v>
      </c>
      <c r="O1965" s="3" t="s">
        <v>22</v>
      </c>
      <c r="P1965" s="3">
        <v>56</v>
      </c>
      <c r="Q1965" s="3" t="s">
        <v>5</v>
      </c>
      <c r="R1965" s="3">
        <v>25</v>
      </c>
      <c r="S1965" s="9">
        <v>5.09</v>
      </c>
      <c r="T1965" s="11">
        <v>11.18</v>
      </c>
      <c r="U1965" s="13">
        <v>1.36</v>
      </c>
    </row>
    <row r="1966" spans="1:21" x14ac:dyDescent="0.25">
      <c r="A1966" s="3" t="s">
        <v>52</v>
      </c>
      <c r="B1966" s="3" t="s">
        <v>112</v>
      </c>
      <c r="C1966" s="3" t="s">
        <v>18</v>
      </c>
      <c r="D1966" s="3">
        <v>2</v>
      </c>
      <c r="E1966" s="3">
        <v>0</v>
      </c>
      <c r="J1966" s="3">
        <v>1</v>
      </c>
      <c r="N1966" s="3">
        <v>55</v>
      </c>
      <c r="O1966" s="3" t="s">
        <v>23</v>
      </c>
      <c r="P1966" s="3">
        <v>55</v>
      </c>
      <c r="Q1966" s="3" t="s">
        <v>5</v>
      </c>
      <c r="R1966" s="3">
        <v>25</v>
      </c>
      <c r="S1966" s="9">
        <v>1.5</v>
      </c>
      <c r="T1966" s="11">
        <v>2.83</v>
      </c>
      <c r="U1966" s="13">
        <v>0</v>
      </c>
    </row>
    <row r="1967" spans="1:21" x14ac:dyDescent="0.25">
      <c r="A1967" s="3" t="s">
        <v>52</v>
      </c>
      <c r="B1967" s="3" t="s">
        <v>112</v>
      </c>
      <c r="C1967" s="3" t="s">
        <v>18</v>
      </c>
      <c r="D1967" s="3">
        <v>2</v>
      </c>
      <c r="E1967" s="3">
        <v>0</v>
      </c>
      <c r="J1967" s="3">
        <v>1</v>
      </c>
      <c r="N1967" s="3">
        <v>59</v>
      </c>
      <c r="O1967" s="3" t="s">
        <v>29</v>
      </c>
      <c r="P1967" s="3">
        <v>59</v>
      </c>
      <c r="Q1967" s="3" t="s">
        <v>5</v>
      </c>
      <c r="R1967" s="3">
        <v>25</v>
      </c>
      <c r="S1967" s="9">
        <v>1</v>
      </c>
      <c r="T1967" s="11">
        <v>5.2</v>
      </c>
      <c r="U1967" s="13">
        <v>0</v>
      </c>
    </row>
    <row r="1968" spans="1:21" x14ac:dyDescent="0.25">
      <c r="A1968" s="3" t="s">
        <v>52</v>
      </c>
      <c r="B1968" s="3" t="s">
        <v>112</v>
      </c>
      <c r="C1968" s="3" t="s">
        <v>16</v>
      </c>
      <c r="D1968" s="3">
        <v>3</v>
      </c>
      <c r="E1968" s="3">
        <v>0</v>
      </c>
      <c r="J1968" s="3">
        <v>1</v>
      </c>
      <c r="N1968" s="3">
        <v>57</v>
      </c>
      <c r="O1968" s="3" t="s">
        <v>30</v>
      </c>
      <c r="P1968" s="3">
        <v>57</v>
      </c>
      <c r="Q1968" s="3" t="s">
        <v>5</v>
      </c>
      <c r="R1968" s="3">
        <v>25</v>
      </c>
      <c r="S1968" s="9">
        <v>4.01</v>
      </c>
      <c r="T1968" s="11">
        <v>0</v>
      </c>
      <c r="U1968" s="13">
        <v>0</v>
      </c>
    </row>
    <row r="1969" spans="1:21" x14ac:dyDescent="0.25">
      <c r="A1969" s="3" t="s">
        <v>52</v>
      </c>
      <c r="B1969" s="3" t="s">
        <v>112</v>
      </c>
      <c r="C1969" s="3" t="s">
        <v>19</v>
      </c>
      <c r="D1969" s="3">
        <v>4</v>
      </c>
      <c r="E1969" s="3">
        <v>0</v>
      </c>
      <c r="J1969" s="3">
        <v>1</v>
      </c>
      <c r="N1969" s="3">
        <v>56</v>
      </c>
      <c r="O1969" s="3" t="s">
        <v>22</v>
      </c>
      <c r="P1969" s="3">
        <v>56</v>
      </c>
      <c r="Q1969" s="3" t="s">
        <v>5</v>
      </c>
      <c r="R1969" s="3">
        <v>25</v>
      </c>
      <c r="S1969" s="9">
        <v>2.98</v>
      </c>
      <c r="T1969" s="11">
        <v>5.2</v>
      </c>
      <c r="U1969" s="13">
        <v>0</v>
      </c>
    </row>
    <row r="1970" spans="1:21" x14ac:dyDescent="0.25">
      <c r="A1970" s="3" t="s">
        <v>52</v>
      </c>
      <c r="B1970" s="3" t="s">
        <v>112</v>
      </c>
      <c r="C1970" s="3" t="s">
        <v>19</v>
      </c>
      <c r="D1970" s="3">
        <v>4</v>
      </c>
      <c r="E1970" s="3">
        <v>1</v>
      </c>
      <c r="J1970" s="3">
        <v>1</v>
      </c>
      <c r="N1970" s="3">
        <v>56</v>
      </c>
      <c r="O1970" s="3" t="s">
        <v>22</v>
      </c>
      <c r="P1970" s="3">
        <v>56</v>
      </c>
      <c r="Q1970" s="3" t="s">
        <v>5</v>
      </c>
      <c r="R1970" s="3">
        <v>25</v>
      </c>
      <c r="S1970" s="9">
        <v>1</v>
      </c>
      <c r="T1970" s="11">
        <v>11.18</v>
      </c>
      <c r="U1970" s="13">
        <v>0</v>
      </c>
    </row>
    <row r="1971" spans="1:21" x14ac:dyDescent="0.25">
      <c r="A1971" s="3" t="s">
        <v>52</v>
      </c>
      <c r="B1971" s="3" t="s">
        <v>112</v>
      </c>
      <c r="C1971" s="3" t="s">
        <v>16</v>
      </c>
      <c r="D1971" s="3">
        <v>3</v>
      </c>
      <c r="E1971" s="3">
        <v>0</v>
      </c>
      <c r="J1971" s="3">
        <v>1</v>
      </c>
      <c r="N1971" s="3">
        <v>57</v>
      </c>
      <c r="O1971" s="3" t="s">
        <v>30</v>
      </c>
      <c r="P1971" s="3">
        <v>57</v>
      </c>
      <c r="Q1971" s="3" t="s">
        <v>5</v>
      </c>
      <c r="R1971" s="3">
        <v>25</v>
      </c>
      <c r="S1971" s="9">
        <v>5.8199999999999994</v>
      </c>
      <c r="T1971" s="11">
        <v>8</v>
      </c>
      <c r="U1971" s="13">
        <v>1.5</v>
      </c>
    </row>
    <row r="1972" spans="1:21" x14ac:dyDescent="0.25">
      <c r="A1972" s="3" t="s">
        <v>52</v>
      </c>
      <c r="B1972" s="3" t="s">
        <v>112</v>
      </c>
      <c r="C1972" s="3" t="s">
        <v>16</v>
      </c>
      <c r="D1972" s="3">
        <v>3</v>
      </c>
      <c r="E1972" s="3">
        <v>0</v>
      </c>
      <c r="J1972" s="3">
        <v>1</v>
      </c>
      <c r="N1972" s="3">
        <v>57</v>
      </c>
      <c r="O1972" s="3" t="s">
        <v>30</v>
      </c>
      <c r="P1972" s="3">
        <v>57</v>
      </c>
      <c r="Q1972" s="3" t="s">
        <v>5</v>
      </c>
      <c r="R1972" s="3">
        <v>25</v>
      </c>
      <c r="S1972" s="9">
        <v>5.38</v>
      </c>
      <c r="T1972" s="11">
        <v>2.83</v>
      </c>
      <c r="U1972" s="13">
        <v>0</v>
      </c>
    </row>
    <row r="1973" spans="1:21" x14ac:dyDescent="0.25">
      <c r="A1973" s="3" t="s">
        <v>52</v>
      </c>
      <c r="B1973" s="3" t="s">
        <v>112</v>
      </c>
      <c r="C1973" s="3" t="s">
        <v>19</v>
      </c>
      <c r="D1973" s="3">
        <v>4</v>
      </c>
      <c r="E1973" s="3">
        <v>1</v>
      </c>
      <c r="J1973" s="3">
        <v>1</v>
      </c>
      <c r="N1973" s="3">
        <v>55</v>
      </c>
      <c r="O1973" s="3" t="s">
        <v>23</v>
      </c>
      <c r="P1973" s="3">
        <v>55</v>
      </c>
      <c r="Q1973" s="3" t="s">
        <v>5</v>
      </c>
      <c r="R1973" s="3">
        <v>25</v>
      </c>
      <c r="S1973" s="9">
        <v>9.25</v>
      </c>
      <c r="T1973" s="11">
        <v>58.09</v>
      </c>
      <c r="U1973" s="13">
        <v>0.17</v>
      </c>
    </row>
    <row r="1974" spans="1:21" x14ac:dyDescent="0.25">
      <c r="A1974" s="3" t="s">
        <v>52</v>
      </c>
      <c r="B1974" s="3" t="s">
        <v>112</v>
      </c>
      <c r="C1974" s="3" t="s">
        <v>19</v>
      </c>
      <c r="D1974" s="3">
        <v>4</v>
      </c>
      <c r="E1974" s="3">
        <v>0</v>
      </c>
      <c r="J1974" s="3">
        <v>1</v>
      </c>
      <c r="N1974" s="3">
        <v>58</v>
      </c>
      <c r="O1974" s="3" t="s">
        <v>31</v>
      </c>
      <c r="P1974" s="3">
        <v>58</v>
      </c>
      <c r="Q1974" s="3" t="s">
        <v>5</v>
      </c>
      <c r="R1974" s="3">
        <v>25</v>
      </c>
      <c r="S1974" s="9">
        <v>2.5799999999999996</v>
      </c>
      <c r="T1974" s="11">
        <v>8</v>
      </c>
      <c r="U1974" s="13">
        <v>0</v>
      </c>
    </row>
    <row r="1975" spans="1:21" x14ac:dyDescent="0.25">
      <c r="A1975" s="3" t="s">
        <v>52</v>
      </c>
      <c r="B1975" s="3" t="s">
        <v>112</v>
      </c>
      <c r="C1975" s="3" t="s">
        <v>24</v>
      </c>
      <c r="D1975" s="3">
        <v>1</v>
      </c>
      <c r="E1975" s="3">
        <v>0</v>
      </c>
      <c r="J1975" s="3">
        <v>1</v>
      </c>
      <c r="N1975" s="3">
        <v>56</v>
      </c>
      <c r="O1975" s="3" t="s">
        <v>22</v>
      </c>
      <c r="P1975" s="3">
        <v>56</v>
      </c>
      <c r="Q1975" s="3" t="s">
        <v>5</v>
      </c>
      <c r="R1975" s="3">
        <v>25</v>
      </c>
      <c r="S1975" s="9">
        <v>7.83</v>
      </c>
      <c r="T1975" s="11">
        <v>5.2</v>
      </c>
      <c r="U1975" s="13">
        <v>0</v>
      </c>
    </row>
    <row r="1976" spans="1:21" x14ac:dyDescent="0.25">
      <c r="A1976" s="3" t="s">
        <v>52</v>
      </c>
      <c r="B1976" s="3" t="s">
        <v>112</v>
      </c>
      <c r="C1976" s="3" t="s">
        <v>24</v>
      </c>
      <c r="D1976" s="3">
        <v>1</v>
      </c>
      <c r="E1976" s="3">
        <v>0</v>
      </c>
      <c r="J1976" s="3">
        <v>1</v>
      </c>
      <c r="N1976" s="3">
        <v>56</v>
      </c>
      <c r="O1976" s="3" t="s">
        <v>22</v>
      </c>
      <c r="P1976" s="3">
        <v>56</v>
      </c>
      <c r="Q1976" s="3" t="s">
        <v>5</v>
      </c>
      <c r="R1976" s="3">
        <v>25</v>
      </c>
      <c r="S1976" s="9">
        <v>3.6399999999999997</v>
      </c>
      <c r="T1976" s="11">
        <v>2.83</v>
      </c>
      <c r="U1976" s="13">
        <v>0</v>
      </c>
    </row>
    <row r="1977" spans="1:21" x14ac:dyDescent="0.25">
      <c r="A1977" s="3" t="s">
        <v>52</v>
      </c>
      <c r="B1977" s="3" t="s">
        <v>112</v>
      </c>
      <c r="C1977" s="3" t="s">
        <v>16</v>
      </c>
      <c r="D1977" s="3">
        <v>3</v>
      </c>
      <c r="E1977" s="3">
        <v>0</v>
      </c>
      <c r="J1977" s="3">
        <v>1</v>
      </c>
      <c r="N1977" s="3">
        <v>59</v>
      </c>
      <c r="O1977" s="3" t="s">
        <v>29</v>
      </c>
      <c r="P1977" s="3">
        <v>59</v>
      </c>
      <c r="Q1977" s="3" t="s">
        <v>5</v>
      </c>
      <c r="R1977" s="3">
        <v>25</v>
      </c>
      <c r="S1977" s="9">
        <v>10.58</v>
      </c>
      <c r="T1977" s="11">
        <v>27</v>
      </c>
      <c r="U1977" s="13">
        <v>6</v>
      </c>
    </row>
    <row r="1978" spans="1:21" x14ac:dyDescent="0.25">
      <c r="A1978" s="3" t="s">
        <v>52</v>
      </c>
      <c r="B1978" s="3" t="s">
        <v>112</v>
      </c>
      <c r="C1978" s="3" t="s">
        <v>18</v>
      </c>
      <c r="D1978" s="3">
        <v>2</v>
      </c>
      <c r="E1978" s="3">
        <v>0</v>
      </c>
      <c r="J1978" s="3">
        <v>1</v>
      </c>
      <c r="N1978" s="3">
        <v>58</v>
      </c>
      <c r="O1978" s="3" t="s">
        <v>31</v>
      </c>
      <c r="P1978" s="3">
        <v>58</v>
      </c>
      <c r="Q1978" s="3" t="s">
        <v>5</v>
      </c>
      <c r="R1978" s="3">
        <v>25</v>
      </c>
      <c r="S1978" s="9">
        <v>1</v>
      </c>
      <c r="T1978" s="11">
        <v>0</v>
      </c>
      <c r="U1978" s="13">
        <v>0</v>
      </c>
    </row>
    <row r="1979" spans="1:21" x14ac:dyDescent="0.25">
      <c r="A1979" s="3" t="s">
        <v>52</v>
      </c>
      <c r="B1979" s="3" t="s">
        <v>112</v>
      </c>
      <c r="C1979" s="3" t="s">
        <v>16</v>
      </c>
      <c r="D1979" s="3">
        <v>3</v>
      </c>
      <c r="E1979" s="3">
        <v>0</v>
      </c>
      <c r="J1979" s="3">
        <v>1</v>
      </c>
      <c r="N1979" s="3">
        <v>58</v>
      </c>
      <c r="O1979" s="3" t="s">
        <v>31</v>
      </c>
      <c r="P1979" s="3">
        <v>58</v>
      </c>
      <c r="Q1979" s="3" t="s">
        <v>5</v>
      </c>
      <c r="R1979" s="3">
        <v>25</v>
      </c>
      <c r="S1979" s="9">
        <v>6.96</v>
      </c>
      <c r="T1979" s="11">
        <v>8</v>
      </c>
      <c r="U1979" s="13">
        <v>1.1599999999999979</v>
      </c>
    </row>
    <row r="1980" spans="1:21" x14ac:dyDescent="0.25">
      <c r="A1980" s="3" t="s">
        <v>52</v>
      </c>
      <c r="B1980" s="3" t="s">
        <v>112</v>
      </c>
      <c r="C1980" s="3" t="s">
        <v>16</v>
      </c>
      <c r="D1980" s="3">
        <v>3</v>
      </c>
      <c r="E1980" s="3">
        <v>0</v>
      </c>
      <c r="J1980" s="3">
        <v>1</v>
      </c>
      <c r="N1980" s="3">
        <v>55</v>
      </c>
      <c r="O1980" s="3" t="s">
        <v>23</v>
      </c>
      <c r="P1980" s="3">
        <v>55</v>
      </c>
      <c r="Q1980" s="3" t="s">
        <v>5</v>
      </c>
      <c r="R1980" s="3">
        <v>25</v>
      </c>
      <c r="S1980" s="9">
        <v>6.3199999999999994</v>
      </c>
      <c r="T1980" s="11">
        <v>14.7</v>
      </c>
      <c r="U1980" s="13">
        <v>3</v>
      </c>
    </row>
    <row r="1981" spans="1:21" x14ac:dyDescent="0.25">
      <c r="A1981" s="3" t="s">
        <v>52</v>
      </c>
      <c r="B1981" s="3" t="s">
        <v>112</v>
      </c>
      <c r="C1981" s="3" t="s">
        <v>19</v>
      </c>
      <c r="D1981" s="3">
        <v>4</v>
      </c>
      <c r="E1981" s="3">
        <v>0</v>
      </c>
      <c r="J1981" s="3">
        <v>1</v>
      </c>
      <c r="N1981" s="3">
        <v>55</v>
      </c>
      <c r="O1981" s="3" t="s">
        <v>23</v>
      </c>
      <c r="P1981" s="3">
        <v>55</v>
      </c>
      <c r="Q1981" s="3" t="s">
        <v>5</v>
      </c>
      <c r="R1981" s="3">
        <v>25</v>
      </c>
      <c r="S1981" s="9">
        <v>2.1999999999999997</v>
      </c>
      <c r="T1981" s="11">
        <v>2.83</v>
      </c>
      <c r="U1981" s="13">
        <v>0.5</v>
      </c>
    </row>
    <row r="1982" spans="1:21" x14ac:dyDescent="0.25">
      <c r="A1982" s="3" t="s">
        <v>52</v>
      </c>
      <c r="B1982" s="3" t="s">
        <v>112</v>
      </c>
      <c r="C1982" s="3" t="s">
        <v>16</v>
      </c>
      <c r="D1982" s="3">
        <v>3</v>
      </c>
      <c r="E1982" s="3">
        <v>0</v>
      </c>
      <c r="J1982" s="3">
        <v>1</v>
      </c>
      <c r="N1982" s="3">
        <v>55</v>
      </c>
      <c r="O1982" s="3" t="s">
        <v>23</v>
      </c>
      <c r="P1982" s="3">
        <v>55</v>
      </c>
      <c r="Q1982" s="3" t="s">
        <v>5</v>
      </c>
      <c r="R1982" s="3">
        <v>25</v>
      </c>
      <c r="S1982" s="9">
        <v>14.98</v>
      </c>
      <c r="T1982" s="11">
        <v>31.62</v>
      </c>
      <c r="U1982" s="13">
        <v>1.1200000000000001</v>
      </c>
    </row>
    <row r="1983" spans="1:21" x14ac:dyDescent="0.25">
      <c r="A1983" s="3" t="s">
        <v>52</v>
      </c>
      <c r="B1983" s="3" t="s">
        <v>112</v>
      </c>
      <c r="C1983" s="3" t="s">
        <v>16</v>
      </c>
      <c r="D1983" s="3">
        <v>3</v>
      </c>
      <c r="E1983" s="3">
        <v>0</v>
      </c>
      <c r="J1983" s="3">
        <v>1</v>
      </c>
      <c r="N1983" s="3">
        <v>55</v>
      </c>
      <c r="O1983" s="3" t="s">
        <v>23</v>
      </c>
      <c r="P1983" s="3">
        <v>55</v>
      </c>
      <c r="Q1983" s="3" t="s">
        <v>5</v>
      </c>
      <c r="R1983" s="3">
        <v>25</v>
      </c>
      <c r="S1983" s="9">
        <v>7.2</v>
      </c>
      <c r="T1983" s="11">
        <v>14.7</v>
      </c>
      <c r="U1983" s="13">
        <v>0</v>
      </c>
    </row>
    <row r="1984" spans="1:21" x14ac:dyDescent="0.25">
      <c r="A1984" s="3" t="s">
        <v>52</v>
      </c>
      <c r="B1984" s="3" t="s">
        <v>112</v>
      </c>
      <c r="C1984" s="3" t="s">
        <v>16</v>
      </c>
      <c r="D1984" s="3">
        <v>3</v>
      </c>
      <c r="E1984" s="3">
        <v>0</v>
      </c>
      <c r="J1984" s="3">
        <v>1</v>
      </c>
      <c r="N1984" s="3">
        <v>57</v>
      </c>
      <c r="O1984" s="3" t="s">
        <v>30</v>
      </c>
      <c r="P1984" s="3">
        <v>57</v>
      </c>
      <c r="Q1984" s="3" t="s">
        <v>5</v>
      </c>
      <c r="R1984" s="3">
        <v>25</v>
      </c>
      <c r="S1984" s="9">
        <v>4.25</v>
      </c>
      <c r="T1984" s="11">
        <v>11.18</v>
      </c>
      <c r="U1984" s="13">
        <v>1</v>
      </c>
    </row>
    <row r="1985" spans="1:21" x14ac:dyDescent="0.25">
      <c r="A1985" s="3" t="s">
        <v>52</v>
      </c>
      <c r="B1985" s="3" t="s">
        <v>112</v>
      </c>
      <c r="C1985" s="3" t="s">
        <v>16</v>
      </c>
      <c r="D1985" s="3">
        <v>3</v>
      </c>
      <c r="E1985" s="3">
        <v>0</v>
      </c>
      <c r="J1985" s="3">
        <v>1</v>
      </c>
      <c r="N1985" s="3">
        <v>57</v>
      </c>
      <c r="O1985" s="3" t="s">
        <v>30</v>
      </c>
      <c r="P1985" s="3">
        <v>57</v>
      </c>
      <c r="Q1985" s="3" t="s">
        <v>5</v>
      </c>
      <c r="R1985" s="3">
        <v>25</v>
      </c>
      <c r="S1985" s="9">
        <v>2.8</v>
      </c>
      <c r="T1985" s="11">
        <v>1</v>
      </c>
      <c r="U1985" s="13">
        <v>1</v>
      </c>
    </row>
    <row r="1986" spans="1:21" x14ac:dyDescent="0.25">
      <c r="A1986" s="3" t="s">
        <v>52</v>
      </c>
      <c r="B1986" s="3" t="s">
        <v>112</v>
      </c>
      <c r="C1986" s="3" t="s">
        <v>18</v>
      </c>
      <c r="D1986" s="3">
        <v>2</v>
      </c>
      <c r="E1986" s="3">
        <v>0</v>
      </c>
      <c r="J1986" s="3">
        <v>1</v>
      </c>
      <c r="N1986" s="3">
        <v>59</v>
      </c>
      <c r="O1986" s="3" t="s">
        <v>29</v>
      </c>
      <c r="P1986" s="3">
        <v>59</v>
      </c>
      <c r="Q1986" s="3" t="s">
        <v>5</v>
      </c>
      <c r="R1986" s="3">
        <v>25</v>
      </c>
      <c r="S1986" s="9">
        <v>3.13</v>
      </c>
      <c r="T1986" s="11">
        <v>11.18</v>
      </c>
      <c r="U1986" s="13">
        <v>0</v>
      </c>
    </row>
    <row r="1987" spans="1:21" x14ac:dyDescent="0.25">
      <c r="A1987" s="3" t="s">
        <v>52</v>
      </c>
      <c r="B1987" s="3" t="s">
        <v>112</v>
      </c>
      <c r="C1987" s="3" t="s">
        <v>16</v>
      </c>
      <c r="D1987" s="3">
        <v>3</v>
      </c>
      <c r="E1987" s="3">
        <v>0</v>
      </c>
      <c r="J1987" s="3">
        <v>1</v>
      </c>
      <c r="N1987" s="3">
        <v>55</v>
      </c>
      <c r="O1987" s="3" t="s">
        <v>23</v>
      </c>
      <c r="P1987" s="3">
        <v>55</v>
      </c>
      <c r="Q1987" s="3" t="s">
        <v>5</v>
      </c>
      <c r="R1987" s="3">
        <v>25</v>
      </c>
      <c r="S1987" s="9">
        <v>9.64</v>
      </c>
      <c r="T1987" s="11">
        <v>18.52</v>
      </c>
      <c r="U1987" s="13">
        <v>3.16</v>
      </c>
    </row>
    <row r="1988" spans="1:21" x14ac:dyDescent="0.25">
      <c r="A1988" s="3" t="s">
        <v>52</v>
      </c>
      <c r="B1988" s="3" t="s">
        <v>112</v>
      </c>
      <c r="C1988" s="3" t="s">
        <v>19</v>
      </c>
      <c r="D1988" s="3">
        <v>4</v>
      </c>
      <c r="E1988" s="3">
        <v>1</v>
      </c>
      <c r="J1988" s="3">
        <v>1</v>
      </c>
      <c r="N1988" s="3">
        <v>58</v>
      </c>
      <c r="O1988" s="3" t="s">
        <v>31</v>
      </c>
      <c r="P1988" s="3">
        <v>58</v>
      </c>
      <c r="Q1988" s="3" t="s">
        <v>5</v>
      </c>
      <c r="R1988" s="3">
        <v>25</v>
      </c>
      <c r="S1988" s="9">
        <v>1</v>
      </c>
      <c r="T1988" s="11">
        <v>11.18</v>
      </c>
      <c r="U1988" s="13">
        <v>0</v>
      </c>
    </row>
    <row r="1989" spans="1:21" x14ac:dyDescent="0.25">
      <c r="A1989" s="3" t="s">
        <v>52</v>
      </c>
      <c r="B1989" s="3" t="s">
        <v>112</v>
      </c>
      <c r="C1989" s="3" t="s">
        <v>18</v>
      </c>
      <c r="D1989" s="3">
        <v>2</v>
      </c>
      <c r="E1989" s="3">
        <v>0</v>
      </c>
      <c r="J1989" s="3">
        <v>1</v>
      </c>
      <c r="N1989" s="3">
        <v>57</v>
      </c>
      <c r="O1989" s="3" t="s">
        <v>30</v>
      </c>
      <c r="P1989" s="3">
        <v>57</v>
      </c>
      <c r="Q1989" s="3" t="s">
        <v>5</v>
      </c>
      <c r="R1989" s="3">
        <v>25</v>
      </c>
      <c r="S1989" s="9">
        <v>4.72</v>
      </c>
      <c r="T1989" s="11">
        <v>8</v>
      </c>
      <c r="U1989" s="13">
        <v>2.84</v>
      </c>
    </row>
    <row r="1990" spans="1:21" x14ac:dyDescent="0.25">
      <c r="A1990" s="3" t="s">
        <v>52</v>
      </c>
      <c r="B1990" s="3" t="s">
        <v>112</v>
      </c>
      <c r="C1990" s="3" t="s">
        <v>18</v>
      </c>
      <c r="D1990" s="3">
        <v>2</v>
      </c>
      <c r="E1990" s="3">
        <v>0</v>
      </c>
      <c r="J1990" s="3">
        <v>1</v>
      </c>
      <c r="N1990" s="3">
        <v>55</v>
      </c>
      <c r="O1990" s="3" t="s">
        <v>23</v>
      </c>
      <c r="P1990" s="3">
        <v>55</v>
      </c>
      <c r="Q1990" s="3" t="s">
        <v>5</v>
      </c>
      <c r="R1990" s="3">
        <v>25</v>
      </c>
      <c r="S1990" s="9">
        <v>3.19</v>
      </c>
      <c r="T1990" s="11">
        <v>5.2</v>
      </c>
      <c r="U1990" s="13">
        <v>0</v>
      </c>
    </row>
    <row r="1991" spans="1:21" x14ac:dyDescent="0.25">
      <c r="A1991" s="3" t="s">
        <v>52</v>
      </c>
      <c r="B1991" s="3" t="s">
        <v>112</v>
      </c>
      <c r="C1991" s="3" t="s">
        <v>19</v>
      </c>
      <c r="D1991" s="3">
        <v>4</v>
      </c>
      <c r="E1991" s="3">
        <v>0</v>
      </c>
      <c r="J1991" s="3">
        <v>1</v>
      </c>
      <c r="N1991" s="3">
        <v>58</v>
      </c>
      <c r="O1991" s="3" t="s">
        <v>31</v>
      </c>
      <c r="P1991" s="3">
        <v>58</v>
      </c>
      <c r="Q1991" s="3" t="s">
        <v>5</v>
      </c>
      <c r="R1991" s="3">
        <v>25</v>
      </c>
      <c r="S1991" s="9">
        <v>4.5</v>
      </c>
      <c r="T1991" s="11">
        <v>22.63</v>
      </c>
      <c r="U1991" s="13">
        <v>2.83</v>
      </c>
    </row>
    <row r="1992" spans="1:21" x14ac:dyDescent="0.25">
      <c r="A1992" s="3" t="s">
        <v>52</v>
      </c>
      <c r="B1992" s="3" t="s">
        <v>112</v>
      </c>
      <c r="C1992" s="3" t="s">
        <v>16</v>
      </c>
      <c r="D1992" s="3">
        <v>3</v>
      </c>
      <c r="E1992" s="3">
        <v>0</v>
      </c>
      <c r="J1992" s="3">
        <v>1</v>
      </c>
      <c r="N1992" s="3">
        <v>56</v>
      </c>
      <c r="O1992" s="3" t="s">
        <v>22</v>
      </c>
      <c r="P1992" s="3">
        <v>56</v>
      </c>
      <c r="Q1992" s="3" t="s">
        <v>5</v>
      </c>
      <c r="R1992" s="3">
        <v>25</v>
      </c>
      <c r="S1992" s="9">
        <v>7.2799999999999994</v>
      </c>
      <c r="T1992" s="11">
        <v>14.7</v>
      </c>
      <c r="U1992" s="13">
        <v>1</v>
      </c>
    </row>
    <row r="1993" spans="1:21" x14ac:dyDescent="0.25">
      <c r="A1993" s="3" t="s">
        <v>52</v>
      </c>
      <c r="B1993" s="3" t="s">
        <v>112</v>
      </c>
      <c r="C1993" s="3" t="s">
        <v>18</v>
      </c>
      <c r="D1993" s="3">
        <v>2</v>
      </c>
      <c r="E1993" s="3">
        <v>0</v>
      </c>
      <c r="J1993" s="3">
        <v>1</v>
      </c>
      <c r="N1993" s="3">
        <v>58</v>
      </c>
      <c r="O1993" s="3" t="s">
        <v>31</v>
      </c>
      <c r="P1993" s="3">
        <v>58</v>
      </c>
      <c r="Q1993" s="3" t="s">
        <v>5</v>
      </c>
      <c r="R1993" s="3">
        <v>25</v>
      </c>
      <c r="S1993" s="9">
        <v>2.2899999999999996</v>
      </c>
      <c r="T1993" s="11">
        <v>5.2</v>
      </c>
      <c r="U1993" s="13">
        <v>0.83</v>
      </c>
    </row>
    <row r="1994" spans="1:21" x14ac:dyDescent="0.25">
      <c r="A1994" s="3" t="s">
        <v>52</v>
      </c>
      <c r="B1994" s="3" t="s">
        <v>112</v>
      </c>
      <c r="C1994" s="3" t="s">
        <v>18</v>
      </c>
      <c r="D1994" s="3">
        <v>2</v>
      </c>
      <c r="E1994" s="3">
        <v>0</v>
      </c>
      <c r="J1994" s="3">
        <v>1</v>
      </c>
      <c r="N1994" s="3">
        <v>57</v>
      </c>
      <c r="O1994" s="3" t="s">
        <v>30</v>
      </c>
      <c r="P1994" s="3">
        <v>57</v>
      </c>
      <c r="Q1994" s="3" t="s">
        <v>5</v>
      </c>
      <c r="R1994" s="3">
        <v>25</v>
      </c>
      <c r="S1994" s="9">
        <v>6.4799999999999995</v>
      </c>
      <c r="T1994" s="11">
        <v>14.7</v>
      </c>
      <c r="U1994" s="13">
        <v>0.25</v>
      </c>
    </row>
    <row r="1995" spans="1:21" x14ac:dyDescent="0.25">
      <c r="A1995" s="3" t="s">
        <v>52</v>
      </c>
      <c r="B1995" s="3" t="s">
        <v>112</v>
      </c>
      <c r="C1995" s="3" t="s">
        <v>16</v>
      </c>
      <c r="D1995" s="3">
        <v>3</v>
      </c>
      <c r="E1995" s="3">
        <v>0</v>
      </c>
      <c r="J1995" s="3">
        <v>1</v>
      </c>
      <c r="N1995" s="3">
        <v>58</v>
      </c>
      <c r="O1995" s="3" t="s">
        <v>31</v>
      </c>
      <c r="P1995" s="3">
        <v>58</v>
      </c>
      <c r="Q1995" s="3" t="s">
        <v>5</v>
      </c>
      <c r="R1995" s="3">
        <v>25</v>
      </c>
      <c r="S1995" s="9">
        <v>3.5999999999999996</v>
      </c>
      <c r="T1995" s="11">
        <v>8</v>
      </c>
      <c r="U1995" s="13">
        <v>3</v>
      </c>
    </row>
    <row r="1996" spans="1:21" x14ac:dyDescent="0.25">
      <c r="A1996" s="3" t="s">
        <v>52</v>
      </c>
      <c r="B1996" s="3" t="s">
        <v>112</v>
      </c>
      <c r="C1996" s="3" t="s">
        <v>18</v>
      </c>
      <c r="D1996" s="3">
        <v>2</v>
      </c>
      <c r="E1996" s="3">
        <v>0</v>
      </c>
      <c r="J1996" s="3">
        <v>1</v>
      </c>
      <c r="N1996" s="3">
        <v>57</v>
      </c>
      <c r="O1996" s="3" t="s">
        <v>30</v>
      </c>
      <c r="P1996" s="3">
        <v>57</v>
      </c>
      <c r="Q1996" s="3" t="s">
        <v>5</v>
      </c>
      <c r="R1996" s="3">
        <v>25</v>
      </c>
      <c r="S1996" s="9">
        <v>2.5999999999999996</v>
      </c>
      <c r="T1996" s="11">
        <v>5.2</v>
      </c>
      <c r="U1996" s="13">
        <v>4.17</v>
      </c>
    </row>
    <row r="1997" spans="1:21" x14ac:dyDescent="0.25">
      <c r="A1997" s="3" t="s">
        <v>52</v>
      </c>
      <c r="B1997" s="3" t="s">
        <v>112</v>
      </c>
      <c r="C1997" s="3" t="s">
        <v>16</v>
      </c>
      <c r="D1997" s="3">
        <v>3</v>
      </c>
      <c r="E1997" s="3">
        <v>0</v>
      </c>
      <c r="J1997" s="3">
        <v>1</v>
      </c>
      <c r="N1997" s="3">
        <v>55</v>
      </c>
      <c r="O1997" s="3" t="s">
        <v>23</v>
      </c>
      <c r="P1997" s="3">
        <v>55</v>
      </c>
      <c r="Q1997" s="3" t="s">
        <v>5</v>
      </c>
      <c r="R1997" s="3">
        <v>25</v>
      </c>
      <c r="S1997" s="9">
        <v>7.87</v>
      </c>
      <c r="T1997" s="11">
        <v>14.7</v>
      </c>
      <c r="U1997" s="13">
        <v>2</v>
      </c>
    </row>
    <row r="1998" spans="1:21" x14ac:dyDescent="0.25">
      <c r="A1998" s="3" t="s">
        <v>52</v>
      </c>
      <c r="B1998" s="3" t="s">
        <v>112</v>
      </c>
      <c r="C1998" s="3" t="s">
        <v>19</v>
      </c>
      <c r="D1998" s="3">
        <v>4</v>
      </c>
      <c r="E1998" s="3">
        <v>1</v>
      </c>
      <c r="J1998" s="3">
        <v>1</v>
      </c>
      <c r="N1998" s="3">
        <v>59</v>
      </c>
      <c r="O1998" s="3" t="s">
        <v>29</v>
      </c>
      <c r="P1998" s="3">
        <v>59</v>
      </c>
      <c r="Q1998" s="3" t="s">
        <v>5</v>
      </c>
      <c r="R1998" s="3">
        <v>25</v>
      </c>
      <c r="S1998" s="9">
        <v>4.29</v>
      </c>
      <c r="T1998" s="11">
        <v>14.7</v>
      </c>
      <c r="U1998" s="13">
        <v>4.01</v>
      </c>
    </row>
    <row r="1999" spans="1:21" x14ac:dyDescent="0.25">
      <c r="A1999" s="3" t="s">
        <v>52</v>
      </c>
      <c r="B1999" s="3" t="s">
        <v>112</v>
      </c>
      <c r="C1999" s="3" t="s">
        <v>16</v>
      </c>
      <c r="D1999" s="3">
        <v>3</v>
      </c>
      <c r="E1999" s="3">
        <v>0</v>
      </c>
      <c r="J1999" s="3">
        <v>1</v>
      </c>
      <c r="N1999" s="3">
        <v>57</v>
      </c>
      <c r="O1999" s="3" t="s">
        <v>30</v>
      </c>
      <c r="P1999" s="3">
        <v>57</v>
      </c>
      <c r="Q1999" s="3" t="s">
        <v>5</v>
      </c>
      <c r="R1999" s="3">
        <v>25</v>
      </c>
      <c r="S1999" s="9">
        <v>3.0199999999999996</v>
      </c>
      <c r="T1999" s="11">
        <v>1</v>
      </c>
      <c r="U1999" s="13">
        <v>0.5</v>
      </c>
    </row>
    <row r="2000" spans="1:21" x14ac:dyDescent="0.25">
      <c r="A2000" s="3" t="s">
        <v>52</v>
      </c>
      <c r="B2000" s="3" t="s">
        <v>112</v>
      </c>
      <c r="C2000" s="3" t="s">
        <v>18</v>
      </c>
      <c r="D2000" s="3">
        <v>2</v>
      </c>
      <c r="E2000" s="3">
        <v>0</v>
      </c>
      <c r="J2000" s="3">
        <v>1</v>
      </c>
      <c r="N2000" s="3">
        <v>56</v>
      </c>
      <c r="O2000" s="3" t="s">
        <v>22</v>
      </c>
      <c r="P2000" s="3">
        <v>56</v>
      </c>
      <c r="Q2000" s="3" t="s">
        <v>5</v>
      </c>
      <c r="R2000" s="3">
        <v>25</v>
      </c>
      <c r="S2000" s="9">
        <v>4.51</v>
      </c>
      <c r="T2000" s="11">
        <v>5.2</v>
      </c>
      <c r="U2000" s="13">
        <v>0</v>
      </c>
    </row>
    <row r="2001" spans="1:21" x14ac:dyDescent="0.25">
      <c r="A2001" s="3" t="s">
        <v>52</v>
      </c>
      <c r="B2001" s="3" t="s">
        <v>112</v>
      </c>
      <c r="C2001" s="3" t="s">
        <v>18</v>
      </c>
      <c r="D2001" s="3">
        <v>2</v>
      </c>
      <c r="E2001" s="3">
        <v>0</v>
      </c>
      <c r="J2001" s="3">
        <v>1</v>
      </c>
      <c r="N2001" s="3">
        <v>58</v>
      </c>
      <c r="O2001" s="3" t="s">
        <v>31</v>
      </c>
      <c r="P2001" s="3">
        <v>58</v>
      </c>
      <c r="Q2001" s="3" t="s">
        <v>5</v>
      </c>
      <c r="R2001" s="3">
        <v>25</v>
      </c>
      <c r="S2001" s="9">
        <v>3.9299999999999997</v>
      </c>
      <c r="T2001" s="11">
        <v>8</v>
      </c>
      <c r="U2001" s="13">
        <v>0</v>
      </c>
    </row>
    <row r="2002" spans="1:21" x14ac:dyDescent="0.25">
      <c r="A2002" s="3" t="s">
        <v>52</v>
      </c>
      <c r="B2002" s="3" t="s">
        <v>112</v>
      </c>
      <c r="C2002" s="3" t="s">
        <v>16</v>
      </c>
      <c r="D2002" s="3">
        <v>3</v>
      </c>
      <c r="E2002" s="3">
        <v>0</v>
      </c>
      <c r="J2002" s="3">
        <v>1</v>
      </c>
      <c r="N2002" s="3">
        <v>55</v>
      </c>
      <c r="O2002" s="3" t="s">
        <v>23</v>
      </c>
      <c r="P2002" s="3">
        <v>55</v>
      </c>
      <c r="Q2002" s="3" t="s">
        <v>5</v>
      </c>
      <c r="R2002" s="3">
        <v>25</v>
      </c>
      <c r="S2002" s="9">
        <v>7.29</v>
      </c>
      <c r="T2002" s="11">
        <v>14.7</v>
      </c>
      <c r="U2002" s="13">
        <v>0.9</v>
      </c>
    </row>
    <row r="2003" spans="1:21" x14ac:dyDescent="0.25">
      <c r="A2003" s="3" t="s">
        <v>52</v>
      </c>
      <c r="B2003" s="3" t="s">
        <v>112</v>
      </c>
      <c r="C2003" s="3" t="s">
        <v>16</v>
      </c>
      <c r="D2003" s="3">
        <v>3</v>
      </c>
      <c r="E2003" s="3">
        <v>0</v>
      </c>
      <c r="J2003" s="3">
        <v>1</v>
      </c>
      <c r="N2003" s="3">
        <v>58</v>
      </c>
      <c r="O2003" s="3" t="s">
        <v>31</v>
      </c>
      <c r="P2003" s="3">
        <v>58</v>
      </c>
      <c r="Q2003" s="3" t="s">
        <v>5</v>
      </c>
      <c r="R2003" s="3">
        <v>25</v>
      </c>
      <c r="S2003" s="9">
        <v>4.93</v>
      </c>
      <c r="T2003" s="11">
        <v>11.18</v>
      </c>
      <c r="U2003" s="13">
        <v>0</v>
      </c>
    </row>
    <row r="2004" spans="1:21" x14ac:dyDescent="0.25">
      <c r="A2004" s="3" t="s">
        <v>52</v>
      </c>
      <c r="B2004" s="3" t="s">
        <v>112</v>
      </c>
      <c r="C2004" s="3" t="s">
        <v>16</v>
      </c>
      <c r="D2004" s="3">
        <v>3</v>
      </c>
      <c r="E2004" s="3">
        <v>0</v>
      </c>
      <c r="J2004" s="3">
        <v>1</v>
      </c>
      <c r="N2004" s="3">
        <v>60</v>
      </c>
      <c r="O2004" s="3" t="s">
        <v>32</v>
      </c>
      <c r="P2004" s="3">
        <v>60</v>
      </c>
      <c r="Q2004" s="3" t="s">
        <v>5</v>
      </c>
      <c r="R2004" s="3">
        <v>25</v>
      </c>
      <c r="S2004" s="9">
        <v>9.31</v>
      </c>
      <c r="T2004" s="11">
        <v>14.7</v>
      </c>
      <c r="U2004" s="13">
        <v>3.66</v>
      </c>
    </row>
    <row r="2005" spans="1:21" x14ac:dyDescent="0.25">
      <c r="A2005" s="3" t="s">
        <v>52</v>
      </c>
      <c r="B2005" s="3" t="s">
        <v>112</v>
      </c>
      <c r="C2005" s="3" t="s">
        <v>24</v>
      </c>
      <c r="D2005" s="3">
        <v>1</v>
      </c>
      <c r="E2005" s="3">
        <v>0</v>
      </c>
      <c r="J2005" s="3">
        <v>1</v>
      </c>
      <c r="N2005" s="3">
        <v>58</v>
      </c>
      <c r="O2005" s="3" t="s">
        <v>31</v>
      </c>
      <c r="P2005" s="3">
        <v>58</v>
      </c>
      <c r="Q2005" s="3" t="s">
        <v>5</v>
      </c>
      <c r="R2005" s="3">
        <v>25</v>
      </c>
      <c r="S2005" s="9">
        <v>1</v>
      </c>
      <c r="T2005" s="11">
        <v>1</v>
      </c>
      <c r="U2005" s="13">
        <v>1.32</v>
      </c>
    </row>
    <row r="2006" spans="1:21" x14ac:dyDescent="0.25">
      <c r="A2006" s="3" t="s">
        <v>52</v>
      </c>
      <c r="B2006" s="3" t="s">
        <v>112</v>
      </c>
      <c r="C2006" s="3" t="s">
        <v>18</v>
      </c>
      <c r="D2006" s="3">
        <v>2</v>
      </c>
      <c r="E2006" s="3">
        <v>0</v>
      </c>
      <c r="J2006" s="3">
        <v>1</v>
      </c>
      <c r="N2006" s="3">
        <v>59</v>
      </c>
      <c r="O2006" s="3" t="s">
        <v>29</v>
      </c>
      <c r="P2006" s="3">
        <v>59</v>
      </c>
      <c r="Q2006" s="3" t="s">
        <v>5</v>
      </c>
      <c r="R2006" s="3">
        <v>25</v>
      </c>
      <c r="S2006" s="9">
        <v>3.42</v>
      </c>
      <c r="T2006" s="11">
        <v>11.18</v>
      </c>
      <c r="U2006" s="13">
        <v>1.84</v>
      </c>
    </row>
    <row r="2007" spans="1:21" x14ac:dyDescent="0.25">
      <c r="A2007" s="3" t="s">
        <v>52</v>
      </c>
      <c r="B2007" s="3" t="s">
        <v>112</v>
      </c>
      <c r="C2007" s="3" t="s">
        <v>18</v>
      </c>
      <c r="D2007" s="3">
        <v>2</v>
      </c>
      <c r="E2007" s="3">
        <v>0</v>
      </c>
      <c r="J2007" s="3">
        <v>1</v>
      </c>
      <c r="N2007" s="3">
        <v>53</v>
      </c>
      <c r="O2007" s="3" t="s">
        <v>27</v>
      </c>
      <c r="P2007" s="3">
        <v>53</v>
      </c>
      <c r="Q2007" s="3" t="s">
        <v>5</v>
      </c>
      <c r="R2007" s="3">
        <v>25</v>
      </c>
      <c r="S2007" s="9">
        <v>4.25</v>
      </c>
      <c r="T2007" s="11">
        <v>5.2</v>
      </c>
      <c r="U2007" s="13">
        <v>0.18</v>
      </c>
    </row>
    <row r="2008" spans="1:21" x14ac:dyDescent="0.25">
      <c r="A2008" s="3" t="s">
        <v>52</v>
      </c>
      <c r="B2008" s="3" t="s">
        <v>112</v>
      </c>
      <c r="C2008" s="3" t="s">
        <v>18</v>
      </c>
      <c r="D2008" s="3">
        <v>2</v>
      </c>
      <c r="E2008" s="3">
        <v>0</v>
      </c>
      <c r="J2008" s="3">
        <v>1</v>
      </c>
      <c r="N2008" s="3">
        <v>58</v>
      </c>
      <c r="O2008" s="3" t="s">
        <v>31</v>
      </c>
      <c r="P2008" s="3">
        <v>58</v>
      </c>
      <c r="Q2008" s="3" t="s">
        <v>5</v>
      </c>
      <c r="R2008" s="3">
        <v>25</v>
      </c>
      <c r="S2008" s="9">
        <v>1</v>
      </c>
      <c r="T2008" s="11">
        <v>5.2</v>
      </c>
      <c r="U2008" s="13">
        <v>0.5</v>
      </c>
    </row>
    <row r="2009" spans="1:21" x14ac:dyDescent="0.25">
      <c r="A2009" s="3" t="s">
        <v>52</v>
      </c>
      <c r="B2009" s="3" t="s">
        <v>112</v>
      </c>
      <c r="C2009" s="3" t="s">
        <v>18</v>
      </c>
      <c r="D2009" s="3">
        <v>2</v>
      </c>
      <c r="E2009" s="3">
        <v>0</v>
      </c>
      <c r="J2009" s="3">
        <v>1</v>
      </c>
      <c r="N2009" s="3">
        <v>59</v>
      </c>
      <c r="O2009" s="3" t="s">
        <v>29</v>
      </c>
      <c r="P2009" s="3">
        <v>59</v>
      </c>
      <c r="Q2009" s="3" t="s">
        <v>5</v>
      </c>
      <c r="R2009" s="3">
        <v>25</v>
      </c>
      <c r="S2009" s="9">
        <v>1</v>
      </c>
      <c r="T2009" s="11">
        <v>5.2</v>
      </c>
      <c r="U2009" s="13">
        <v>0.5</v>
      </c>
    </row>
    <row r="2010" spans="1:21" x14ac:dyDescent="0.25">
      <c r="A2010" s="3" t="s">
        <v>52</v>
      </c>
      <c r="B2010" s="3" t="s">
        <v>112</v>
      </c>
      <c r="C2010" s="3" t="s">
        <v>16</v>
      </c>
      <c r="D2010" s="3">
        <v>3</v>
      </c>
      <c r="E2010" s="3">
        <v>0</v>
      </c>
      <c r="J2010" s="3">
        <v>1</v>
      </c>
      <c r="N2010" s="3">
        <v>56</v>
      </c>
      <c r="O2010" s="3" t="s">
        <v>22</v>
      </c>
      <c r="P2010" s="3">
        <v>56</v>
      </c>
      <c r="Q2010" s="3" t="s">
        <v>5</v>
      </c>
      <c r="R2010" s="3">
        <v>25</v>
      </c>
      <c r="S2010" s="9">
        <v>3.05</v>
      </c>
      <c r="T2010" s="11">
        <v>2.83</v>
      </c>
      <c r="U2010" s="13">
        <v>0</v>
      </c>
    </row>
    <row r="2011" spans="1:21" x14ac:dyDescent="0.25">
      <c r="A2011" s="3" t="s">
        <v>52</v>
      </c>
      <c r="B2011" s="3" t="s">
        <v>112</v>
      </c>
      <c r="C2011" s="3" t="s">
        <v>16</v>
      </c>
      <c r="D2011" s="3">
        <v>3</v>
      </c>
      <c r="E2011" s="3">
        <v>0</v>
      </c>
      <c r="J2011" s="3">
        <v>1</v>
      </c>
      <c r="N2011" s="3">
        <v>56</v>
      </c>
      <c r="O2011" s="3" t="s">
        <v>22</v>
      </c>
      <c r="P2011" s="3">
        <v>56</v>
      </c>
      <c r="Q2011" s="3" t="s">
        <v>5</v>
      </c>
      <c r="R2011" s="3">
        <v>25</v>
      </c>
      <c r="S2011" s="9">
        <v>3.1</v>
      </c>
      <c r="T2011" s="11">
        <v>5.2</v>
      </c>
      <c r="U2011" s="13">
        <v>0</v>
      </c>
    </row>
    <row r="2012" spans="1:21" x14ac:dyDescent="0.25">
      <c r="A2012" s="3" t="s">
        <v>52</v>
      </c>
      <c r="B2012" s="3" t="s">
        <v>112</v>
      </c>
      <c r="C2012" s="3" t="s">
        <v>24</v>
      </c>
      <c r="D2012" s="3">
        <v>1</v>
      </c>
      <c r="E2012" s="3">
        <v>0</v>
      </c>
      <c r="J2012" s="3">
        <v>1</v>
      </c>
      <c r="N2012" s="3">
        <v>56</v>
      </c>
      <c r="O2012" s="3" t="s">
        <v>22</v>
      </c>
      <c r="P2012" s="3">
        <v>56</v>
      </c>
      <c r="Q2012" s="3" t="s">
        <v>5</v>
      </c>
      <c r="R2012" s="3">
        <v>25</v>
      </c>
      <c r="S2012" s="9">
        <v>4.68</v>
      </c>
      <c r="T2012" s="11">
        <v>2.83</v>
      </c>
      <c r="U2012" s="13">
        <v>0.33</v>
      </c>
    </row>
    <row r="2013" spans="1:21" x14ac:dyDescent="0.25">
      <c r="A2013" s="3" t="s">
        <v>52</v>
      </c>
      <c r="B2013" s="3" t="s">
        <v>112</v>
      </c>
      <c r="C2013" s="3" t="s">
        <v>18</v>
      </c>
      <c r="D2013" s="3">
        <v>2</v>
      </c>
      <c r="E2013" s="3">
        <v>0</v>
      </c>
      <c r="J2013" s="3">
        <v>1</v>
      </c>
      <c r="N2013" s="3">
        <v>58</v>
      </c>
      <c r="O2013" s="3" t="s">
        <v>31</v>
      </c>
      <c r="P2013" s="3">
        <v>58</v>
      </c>
      <c r="Q2013" s="3" t="s">
        <v>5</v>
      </c>
      <c r="R2013" s="3">
        <v>25</v>
      </c>
      <c r="S2013" s="9">
        <v>3.57</v>
      </c>
      <c r="T2013" s="11">
        <v>11.18</v>
      </c>
      <c r="U2013" s="13">
        <v>1.17</v>
      </c>
    </row>
    <row r="2014" spans="1:21" x14ac:dyDescent="0.25">
      <c r="A2014" s="3" t="s">
        <v>52</v>
      </c>
      <c r="B2014" s="3" t="s">
        <v>112</v>
      </c>
      <c r="C2014" s="3" t="s">
        <v>18</v>
      </c>
      <c r="D2014" s="3">
        <v>2</v>
      </c>
      <c r="E2014" s="3">
        <v>0</v>
      </c>
      <c r="J2014" s="3">
        <v>1</v>
      </c>
      <c r="N2014" s="3">
        <v>59</v>
      </c>
      <c r="O2014" s="3" t="s">
        <v>29</v>
      </c>
      <c r="P2014" s="3">
        <v>59</v>
      </c>
      <c r="Q2014" s="3" t="s">
        <v>5</v>
      </c>
      <c r="R2014" s="3">
        <v>25</v>
      </c>
      <c r="S2014" s="9">
        <v>1</v>
      </c>
      <c r="T2014" s="11">
        <v>2.83</v>
      </c>
      <c r="U2014" s="13">
        <v>0</v>
      </c>
    </row>
    <row r="2015" spans="1:21" x14ac:dyDescent="0.25">
      <c r="A2015" s="3" t="s">
        <v>52</v>
      </c>
      <c r="B2015" s="3" t="s">
        <v>112</v>
      </c>
      <c r="C2015" s="3" t="s">
        <v>18</v>
      </c>
      <c r="D2015" s="3">
        <v>2</v>
      </c>
      <c r="E2015" s="3">
        <v>0</v>
      </c>
      <c r="J2015" s="3">
        <v>1</v>
      </c>
      <c r="N2015" s="3">
        <v>58</v>
      </c>
      <c r="O2015" s="3" t="s">
        <v>31</v>
      </c>
      <c r="P2015" s="3">
        <v>58</v>
      </c>
      <c r="Q2015" s="3" t="s">
        <v>5</v>
      </c>
      <c r="R2015" s="3">
        <v>25</v>
      </c>
      <c r="S2015" s="9">
        <v>3.15</v>
      </c>
      <c r="T2015" s="11">
        <v>2.83</v>
      </c>
      <c r="U2015" s="13">
        <v>0</v>
      </c>
    </row>
    <row r="2016" spans="1:21" x14ac:dyDescent="0.25">
      <c r="A2016" s="3" t="s">
        <v>52</v>
      </c>
      <c r="B2016" s="3" t="s">
        <v>112</v>
      </c>
      <c r="C2016" s="3" t="s">
        <v>18</v>
      </c>
      <c r="D2016" s="3">
        <v>2</v>
      </c>
      <c r="E2016" s="3">
        <v>0</v>
      </c>
      <c r="J2016" s="3">
        <v>1</v>
      </c>
      <c r="N2016" s="3">
        <v>59</v>
      </c>
      <c r="O2016" s="3" t="s">
        <v>29</v>
      </c>
      <c r="P2016" s="3">
        <v>59</v>
      </c>
      <c r="Q2016" s="3" t="s">
        <v>5</v>
      </c>
      <c r="R2016" s="3">
        <v>25</v>
      </c>
      <c r="S2016" s="9">
        <v>1</v>
      </c>
      <c r="T2016" s="11">
        <v>5.2</v>
      </c>
      <c r="U2016" s="13">
        <v>0.66</v>
      </c>
    </row>
    <row r="2017" spans="1:21" x14ac:dyDescent="0.25">
      <c r="A2017" s="3" t="s">
        <v>52</v>
      </c>
      <c r="B2017" s="3" t="s">
        <v>112</v>
      </c>
      <c r="C2017" s="3" t="s">
        <v>18</v>
      </c>
      <c r="D2017" s="3">
        <v>2</v>
      </c>
      <c r="E2017" s="3">
        <v>0</v>
      </c>
      <c r="J2017" s="3">
        <v>1</v>
      </c>
      <c r="N2017" s="3">
        <v>59</v>
      </c>
      <c r="O2017" s="3" t="s">
        <v>29</v>
      </c>
      <c r="P2017" s="3">
        <v>59</v>
      </c>
      <c r="Q2017" s="3" t="s">
        <v>5</v>
      </c>
      <c r="R2017" s="3">
        <v>25</v>
      </c>
      <c r="S2017" s="9">
        <v>1</v>
      </c>
      <c r="T2017" s="11">
        <v>2.83</v>
      </c>
      <c r="U2017" s="13">
        <v>0</v>
      </c>
    </row>
    <row r="2018" spans="1:21" x14ac:dyDescent="0.25">
      <c r="A2018" s="3" t="s">
        <v>52</v>
      </c>
      <c r="B2018" s="3" t="s">
        <v>112</v>
      </c>
      <c r="C2018" s="3" t="s">
        <v>19</v>
      </c>
      <c r="D2018" s="3">
        <v>4</v>
      </c>
      <c r="E2018" s="3">
        <v>1</v>
      </c>
      <c r="J2018" s="3">
        <v>1</v>
      </c>
      <c r="N2018" s="3">
        <v>56</v>
      </c>
      <c r="O2018" s="3" t="s">
        <v>22</v>
      </c>
      <c r="P2018" s="3">
        <v>56</v>
      </c>
      <c r="Q2018" s="3" t="s">
        <v>5</v>
      </c>
      <c r="R2018" s="3">
        <v>25</v>
      </c>
      <c r="S2018" s="9">
        <v>2.5</v>
      </c>
      <c r="T2018" s="11">
        <v>11.18</v>
      </c>
      <c r="U2018" s="13">
        <v>1.5</v>
      </c>
    </row>
    <row r="2019" spans="1:21" x14ac:dyDescent="0.25">
      <c r="A2019" s="3" t="s">
        <v>52</v>
      </c>
      <c r="B2019" s="3" t="s">
        <v>112</v>
      </c>
      <c r="C2019" s="3" t="s">
        <v>18</v>
      </c>
      <c r="D2019" s="3">
        <v>2</v>
      </c>
      <c r="E2019" s="3">
        <v>0</v>
      </c>
      <c r="J2019" s="3">
        <v>1</v>
      </c>
      <c r="N2019" s="3">
        <v>59</v>
      </c>
      <c r="O2019" s="3" t="s">
        <v>29</v>
      </c>
      <c r="P2019" s="3">
        <v>59</v>
      </c>
      <c r="Q2019" s="3" t="s">
        <v>5</v>
      </c>
      <c r="R2019" s="3">
        <v>25</v>
      </c>
      <c r="S2019" s="9">
        <v>1</v>
      </c>
      <c r="T2019" s="11">
        <v>8</v>
      </c>
      <c r="U2019" s="13">
        <v>0</v>
      </c>
    </row>
    <row r="2020" spans="1:21" x14ac:dyDescent="0.25">
      <c r="A2020" s="3" t="s">
        <v>52</v>
      </c>
      <c r="B2020" s="3" t="s">
        <v>112</v>
      </c>
      <c r="C2020" s="3" t="s">
        <v>16</v>
      </c>
      <c r="D2020" s="3">
        <v>3</v>
      </c>
      <c r="E2020" s="3">
        <v>0</v>
      </c>
      <c r="J2020" s="3">
        <v>1</v>
      </c>
      <c r="N2020" s="3">
        <v>55</v>
      </c>
      <c r="O2020" s="3" t="s">
        <v>23</v>
      </c>
      <c r="P2020" s="3">
        <v>55</v>
      </c>
      <c r="Q2020" s="3" t="s">
        <v>5</v>
      </c>
      <c r="R2020" s="3">
        <v>25</v>
      </c>
      <c r="S2020" s="9">
        <v>8.3699999999999992</v>
      </c>
      <c r="T2020" s="11">
        <v>18.52</v>
      </c>
      <c r="U2020" s="13">
        <v>0</v>
      </c>
    </row>
    <row r="2021" spans="1:21" x14ac:dyDescent="0.25">
      <c r="A2021" s="3" t="s">
        <v>52</v>
      </c>
      <c r="B2021" s="3" t="s">
        <v>112</v>
      </c>
      <c r="C2021" s="3" t="s">
        <v>16</v>
      </c>
      <c r="D2021" s="3">
        <v>3</v>
      </c>
      <c r="E2021" s="3">
        <v>0</v>
      </c>
      <c r="J2021" s="3">
        <v>1</v>
      </c>
      <c r="N2021" s="3">
        <v>58</v>
      </c>
      <c r="O2021" s="3" t="s">
        <v>31</v>
      </c>
      <c r="P2021" s="3">
        <v>58</v>
      </c>
      <c r="Q2021" s="3" t="s">
        <v>5</v>
      </c>
      <c r="R2021" s="3">
        <v>25</v>
      </c>
      <c r="S2021" s="9">
        <v>2.78</v>
      </c>
      <c r="T2021" s="11">
        <v>11.18</v>
      </c>
      <c r="U2021" s="13">
        <v>0</v>
      </c>
    </row>
    <row r="2022" spans="1:21" x14ac:dyDescent="0.25">
      <c r="A2022" s="3" t="s">
        <v>52</v>
      </c>
      <c r="B2022" s="3" t="s">
        <v>112</v>
      </c>
      <c r="C2022" s="3" t="s">
        <v>18</v>
      </c>
      <c r="D2022" s="3">
        <v>2</v>
      </c>
      <c r="E2022" s="3">
        <v>0</v>
      </c>
      <c r="J2022" s="3">
        <v>1</v>
      </c>
      <c r="N2022" s="3">
        <v>56</v>
      </c>
      <c r="O2022" s="3" t="s">
        <v>22</v>
      </c>
      <c r="P2022" s="3">
        <v>56</v>
      </c>
      <c r="Q2022" s="3" t="s">
        <v>5</v>
      </c>
      <c r="R2022" s="3">
        <v>25</v>
      </c>
      <c r="S2022" s="9">
        <v>6.75</v>
      </c>
      <c r="T2022" s="11">
        <v>2.83</v>
      </c>
      <c r="U2022" s="13">
        <v>1</v>
      </c>
    </row>
    <row r="2023" spans="1:21" x14ac:dyDescent="0.25">
      <c r="A2023" s="3" t="s">
        <v>52</v>
      </c>
      <c r="B2023" s="3" t="s">
        <v>112</v>
      </c>
      <c r="C2023" s="3" t="s">
        <v>18</v>
      </c>
      <c r="D2023" s="3">
        <v>2</v>
      </c>
      <c r="E2023" s="3">
        <v>0</v>
      </c>
      <c r="J2023" s="3">
        <v>1</v>
      </c>
      <c r="N2023" s="3">
        <v>53</v>
      </c>
      <c r="O2023" s="3" t="s">
        <v>27</v>
      </c>
      <c r="P2023" s="3">
        <v>53</v>
      </c>
      <c r="Q2023" s="3" t="s">
        <v>5</v>
      </c>
      <c r="R2023" s="3">
        <v>25</v>
      </c>
      <c r="S2023" s="9">
        <v>1</v>
      </c>
      <c r="T2023" s="11">
        <v>2.83</v>
      </c>
      <c r="U2023" s="13">
        <v>0</v>
      </c>
    </row>
    <row r="2024" spans="1:21" x14ac:dyDescent="0.25">
      <c r="A2024" s="3" t="s">
        <v>52</v>
      </c>
      <c r="B2024" s="3" t="s">
        <v>112</v>
      </c>
      <c r="C2024" s="3" t="s">
        <v>16</v>
      </c>
      <c r="D2024" s="3">
        <v>3</v>
      </c>
      <c r="E2024" s="3">
        <v>0</v>
      </c>
      <c r="J2024" s="3">
        <v>1</v>
      </c>
      <c r="N2024" s="3">
        <v>58</v>
      </c>
      <c r="O2024" s="3" t="s">
        <v>31</v>
      </c>
      <c r="P2024" s="3">
        <v>58</v>
      </c>
      <c r="Q2024" s="3" t="s">
        <v>5</v>
      </c>
      <c r="R2024" s="3">
        <v>25</v>
      </c>
      <c r="S2024" s="9">
        <v>3.73</v>
      </c>
      <c r="T2024" s="11">
        <v>8</v>
      </c>
      <c r="U2024" s="13">
        <v>6.68</v>
      </c>
    </row>
    <row r="2025" spans="1:21" x14ac:dyDescent="0.25">
      <c r="A2025" s="3" t="s">
        <v>52</v>
      </c>
      <c r="B2025" s="3" t="s">
        <v>112</v>
      </c>
      <c r="C2025" s="3" t="s">
        <v>24</v>
      </c>
      <c r="D2025" s="3">
        <v>1</v>
      </c>
      <c r="E2025" s="3">
        <v>0</v>
      </c>
      <c r="J2025" s="3">
        <v>1</v>
      </c>
      <c r="N2025" s="3">
        <v>60</v>
      </c>
      <c r="O2025" s="3" t="s">
        <v>32</v>
      </c>
      <c r="P2025" s="3">
        <v>60</v>
      </c>
      <c r="Q2025" s="3" t="s">
        <v>5</v>
      </c>
      <c r="R2025" s="3">
        <v>25</v>
      </c>
      <c r="S2025" s="9">
        <v>1</v>
      </c>
      <c r="T2025" s="11">
        <v>0</v>
      </c>
      <c r="U2025" s="13">
        <v>0</v>
      </c>
    </row>
    <row r="2026" spans="1:21" x14ac:dyDescent="0.25">
      <c r="A2026" s="3" t="s">
        <v>52</v>
      </c>
      <c r="B2026" s="3" t="s">
        <v>112</v>
      </c>
      <c r="C2026" s="3" t="s">
        <v>19</v>
      </c>
      <c r="D2026" s="3">
        <v>4</v>
      </c>
      <c r="E2026" s="3">
        <v>1</v>
      </c>
      <c r="J2026" s="3">
        <v>1</v>
      </c>
      <c r="N2026" s="3">
        <v>55</v>
      </c>
      <c r="O2026" s="3" t="s">
        <v>23</v>
      </c>
      <c r="P2026" s="3">
        <v>55</v>
      </c>
      <c r="Q2026" s="3" t="s">
        <v>5</v>
      </c>
      <c r="R2026" s="3">
        <v>25</v>
      </c>
      <c r="S2026" s="9">
        <v>1</v>
      </c>
      <c r="T2026" s="11">
        <v>36.479999999999997</v>
      </c>
      <c r="U2026" s="13">
        <v>9.31</v>
      </c>
    </row>
    <row r="2027" spans="1:21" x14ac:dyDescent="0.25">
      <c r="A2027" s="3" t="s">
        <v>52</v>
      </c>
      <c r="B2027" s="3" t="s">
        <v>112</v>
      </c>
      <c r="C2027" s="3" t="s">
        <v>19</v>
      </c>
      <c r="D2027" s="3">
        <v>4</v>
      </c>
      <c r="E2027" s="3">
        <v>1</v>
      </c>
      <c r="J2027" s="3">
        <v>1</v>
      </c>
      <c r="N2027" s="3">
        <v>57</v>
      </c>
      <c r="O2027" s="3" t="s">
        <v>30</v>
      </c>
      <c r="P2027" s="3">
        <v>57</v>
      </c>
      <c r="Q2027" s="3" t="s">
        <v>5</v>
      </c>
      <c r="R2027" s="3">
        <v>25</v>
      </c>
      <c r="S2027" s="9">
        <v>2.76</v>
      </c>
      <c r="T2027" s="11">
        <v>18.52</v>
      </c>
      <c r="U2027" s="13">
        <v>4</v>
      </c>
    </row>
    <row r="2028" spans="1:21" x14ac:dyDescent="0.25">
      <c r="A2028" s="3" t="s">
        <v>52</v>
      </c>
      <c r="B2028" s="3" t="s">
        <v>112</v>
      </c>
      <c r="C2028" s="3" t="s">
        <v>24</v>
      </c>
      <c r="D2028" s="3">
        <v>1</v>
      </c>
      <c r="E2028" s="3">
        <v>0</v>
      </c>
      <c r="J2028" s="3">
        <v>1</v>
      </c>
      <c r="N2028" s="3">
        <v>57</v>
      </c>
      <c r="O2028" s="3" t="s">
        <v>30</v>
      </c>
      <c r="P2028" s="3">
        <v>57</v>
      </c>
      <c r="Q2028" s="3" t="s">
        <v>5</v>
      </c>
      <c r="R2028" s="3">
        <v>25</v>
      </c>
      <c r="S2028" s="9">
        <v>1</v>
      </c>
      <c r="T2028" s="11">
        <v>5.2</v>
      </c>
      <c r="U2028" s="13">
        <v>1</v>
      </c>
    </row>
    <row r="2029" spans="1:21" x14ac:dyDescent="0.25">
      <c r="A2029" s="3" t="s">
        <v>52</v>
      </c>
      <c r="B2029" s="3" t="s">
        <v>112</v>
      </c>
      <c r="C2029" s="3" t="s">
        <v>16</v>
      </c>
      <c r="D2029" s="3">
        <v>3</v>
      </c>
      <c r="E2029" s="3">
        <v>0</v>
      </c>
      <c r="J2029" s="3">
        <v>1</v>
      </c>
      <c r="N2029" s="3">
        <v>57</v>
      </c>
      <c r="O2029" s="3" t="s">
        <v>30</v>
      </c>
      <c r="P2029" s="3">
        <v>57</v>
      </c>
      <c r="Q2029" s="3" t="s">
        <v>5</v>
      </c>
      <c r="R2029" s="3">
        <v>25</v>
      </c>
      <c r="S2029" s="9">
        <v>2.2200000000000002</v>
      </c>
      <c r="T2029" s="11">
        <v>1</v>
      </c>
      <c r="U2029" s="13">
        <v>0</v>
      </c>
    </row>
    <row r="2030" spans="1:21" x14ac:dyDescent="0.25">
      <c r="A2030" s="3" t="s">
        <v>52</v>
      </c>
      <c r="B2030" s="3" t="s">
        <v>112</v>
      </c>
      <c r="C2030" s="3" t="s">
        <v>18</v>
      </c>
      <c r="D2030" s="3">
        <v>2</v>
      </c>
      <c r="E2030" s="3">
        <v>0</v>
      </c>
      <c r="J2030" s="3">
        <v>1</v>
      </c>
      <c r="N2030" s="3">
        <v>57</v>
      </c>
      <c r="O2030" s="3" t="s">
        <v>30</v>
      </c>
      <c r="P2030" s="3">
        <v>57</v>
      </c>
      <c r="Q2030" s="3" t="s">
        <v>5</v>
      </c>
      <c r="R2030" s="3">
        <v>25</v>
      </c>
      <c r="S2030" s="9">
        <v>5.76</v>
      </c>
      <c r="T2030" s="11">
        <v>5.2</v>
      </c>
      <c r="U2030" s="13">
        <v>0</v>
      </c>
    </row>
    <row r="2031" spans="1:21" x14ac:dyDescent="0.25">
      <c r="A2031" s="3" t="s">
        <v>52</v>
      </c>
      <c r="B2031" s="3" t="s">
        <v>112</v>
      </c>
      <c r="C2031" s="3" t="s">
        <v>18</v>
      </c>
      <c r="D2031" s="3">
        <v>2</v>
      </c>
      <c r="E2031" s="3">
        <v>0</v>
      </c>
      <c r="J2031" s="3">
        <v>1</v>
      </c>
      <c r="N2031" s="3">
        <v>60</v>
      </c>
      <c r="O2031" s="3" t="s">
        <v>32</v>
      </c>
      <c r="P2031" s="3">
        <v>60</v>
      </c>
      <c r="Q2031" s="3" t="s">
        <v>5</v>
      </c>
      <c r="R2031" s="3">
        <v>25</v>
      </c>
      <c r="S2031" s="9">
        <v>1</v>
      </c>
      <c r="T2031" s="11">
        <v>5.2</v>
      </c>
      <c r="U2031" s="13">
        <v>0</v>
      </c>
    </row>
    <row r="2032" spans="1:21" x14ac:dyDescent="0.25">
      <c r="A2032" s="3" t="s">
        <v>52</v>
      </c>
      <c r="B2032" s="3" t="s">
        <v>112</v>
      </c>
      <c r="C2032" s="3" t="s">
        <v>16</v>
      </c>
      <c r="D2032" s="3">
        <v>3</v>
      </c>
      <c r="E2032" s="3">
        <v>0</v>
      </c>
      <c r="J2032" s="3">
        <v>1</v>
      </c>
      <c r="N2032" s="3">
        <v>58</v>
      </c>
      <c r="O2032" s="3" t="s">
        <v>31</v>
      </c>
      <c r="P2032" s="3">
        <v>58</v>
      </c>
      <c r="Q2032" s="3" t="s">
        <v>5</v>
      </c>
      <c r="R2032" s="3">
        <v>25</v>
      </c>
      <c r="S2032" s="9">
        <v>5.75</v>
      </c>
      <c r="T2032" s="11">
        <v>2.83</v>
      </c>
      <c r="U2032" s="13">
        <v>0.5</v>
      </c>
    </row>
    <row r="2033" spans="1:21" x14ac:dyDescent="0.25">
      <c r="A2033" s="3" t="s">
        <v>52</v>
      </c>
      <c r="B2033" s="3" t="s">
        <v>112</v>
      </c>
      <c r="C2033" s="3" t="s">
        <v>16</v>
      </c>
      <c r="D2033" s="3">
        <v>3</v>
      </c>
      <c r="E2033" s="3">
        <v>0</v>
      </c>
      <c r="J2033" s="3">
        <v>1</v>
      </c>
      <c r="N2033" s="3">
        <v>58</v>
      </c>
      <c r="O2033" s="3" t="s">
        <v>31</v>
      </c>
      <c r="P2033" s="3">
        <v>58</v>
      </c>
      <c r="Q2033" s="3" t="s">
        <v>5</v>
      </c>
      <c r="R2033" s="3">
        <v>25</v>
      </c>
      <c r="S2033" s="9">
        <v>5.52</v>
      </c>
      <c r="T2033" s="11">
        <v>18.52</v>
      </c>
      <c r="U2033" s="13">
        <v>3.01</v>
      </c>
    </row>
    <row r="2034" spans="1:21" x14ac:dyDescent="0.25">
      <c r="A2034" s="3" t="s">
        <v>52</v>
      </c>
      <c r="B2034" s="3" t="s">
        <v>112</v>
      </c>
      <c r="C2034" s="3" t="s">
        <v>18</v>
      </c>
      <c r="D2034" s="3">
        <v>2</v>
      </c>
      <c r="E2034" s="3">
        <v>0</v>
      </c>
      <c r="J2034" s="3">
        <v>1</v>
      </c>
      <c r="N2034" s="3">
        <v>59</v>
      </c>
      <c r="O2034" s="3" t="s">
        <v>29</v>
      </c>
      <c r="P2034" s="3">
        <v>59</v>
      </c>
      <c r="Q2034" s="3" t="s">
        <v>5</v>
      </c>
      <c r="R2034" s="3">
        <v>25</v>
      </c>
      <c r="S2034" s="9">
        <v>1</v>
      </c>
      <c r="T2034" s="11">
        <v>5.2</v>
      </c>
      <c r="U2034" s="13">
        <v>0.5</v>
      </c>
    </row>
    <row r="2035" spans="1:21" x14ac:dyDescent="0.25">
      <c r="A2035" s="3" t="s">
        <v>52</v>
      </c>
      <c r="B2035" s="3" t="s">
        <v>112</v>
      </c>
      <c r="C2035" s="3" t="s">
        <v>18</v>
      </c>
      <c r="D2035" s="3">
        <v>2</v>
      </c>
      <c r="E2035" s="3">
        <v>0</v>
      </c>
      <c r="J2035" s="3">
        <v>1</v>
      </c>
      <c r="N2035" s="3">
        <v>58</v>
      </c>
      <c r="O2035" s="3" t="s">
        <v>31</v>
      </c>
      <c r="P2035" s="3">
        <v>58</v>
      </c>
      <c r="Q2035" s="3" t="s">
        <v>5</v>
      </c>
      <c r="R2035" s="3">
        <v>25</v>
      </c>
      <c r="S2035" s="9">
        <v>1</v>
      </c>
      <c r="T2035" s="11">
        <v>5.2</v>
      </c>
      <c r="U2035" s="13">
        <v>0</v>
      </c>
    </row>
    <row r="2036" spans="1:21" x14ac:dyDescent="0.25">
      <c r="A2036" s="3" t="s">
        <v>52</v>
      </c>
      <c r="B2036" s="3" t="s">
        <v>112</v>
      </c>
      <c r="C2036" s="3" t="s">
        <v>16</v>
      </c>
      <c r="D2036" s="3">
        <v>3</v>
      </c>
      <c r="E2036" s="3">
        <v>0</v>
      </c>
      <c r="J2036" s="3">
        <v>1</v>
      </c>
      <c r="N2036" s="3">
        <v>57</v>
      </c>
      <c r="O2036" s="3" t="s">
        <v>30</v>
      </c>
      <c r="P2036" s="3">
        <v>57</v>
      </c>
      <c r="Q2036" s="3" t="s">
        <v>5</v>
      </c>
      <c r="R2036" s="3">
        <v>25</v>
      </c>
      <c r="S2036" s="9">
        <v>3.88</v>
      </c>
      <c r="T2036" s="11">
        <v>5.2</v>
      </c>
      <c r="U2036" s="13">
        <v>1</v>
      </c>
    </row>
    <row r="2037" spans="1:21" x14ac:dyDescent="0.25">
      <c r="A2037" s="3" t="s">
        <v>52</v>
      </c>
      <c r="B2037" s="3" t="s">
        <v>112</v>
      </c>
      <c r="C2037" s="3" t="s">
        <v>18</v>
      </c>
      <c r="D2037" s="3">
        <v>2</v>
      </c>
      <c r="E2037" s="3">
        <v>0</v>
      </c>
      <c r="J2037" s="3">
        <v>1</v>
      </c>
      <c r="N2037" s="3">
        <v>53</v>
      </c>
      <c r="O2037" s="3" t="s">
        <v>27</v>
      </c>
      <c r="P2037" s="3">
        <v>53</v>
      </c>
      <c r="Q2037" s="3" t="s">
        <v>5</v>
      </c>
      <c r="R2037" s="3">
        <v>25</v>
      </c>
      <c r="S2037" s="9">
        <v>0.61</v>
      </c>
      <c r="T2037" s="11">
        <v>0</v>
      </c>
      <c r="U2037" s="13">
        <v>0</v>
      </c>
    </row>
    <row r="2038" spans="1:21" x14ac:dyDescent="0.25">
      <c r="A2038" s="3" t="s">
        <v>52</v>
      </c>
      <c r="B2038" s="3" t="s">
        <v>112</v>
      </c>
      <c r="C2038" s="3" t="s">
        <v>18</v>
      </c>
      <c r="D2038" s="3">
        <v>2</v>
      </c>
      <c r="E2038" s="3">
        <v>0</v>
      </c>
      <c r="J2038" s="3">
        <v>1</v>
      </c>
      <c r="N2038" s="3">
        <v>53</v>
      </c>
      <c r="O2038" s="3" t="s">
        <v>27</v>
      </c>
      <c r="P2038" s="3">
        <v>53</v>
      </c>
      <c r="Q2038" s="3" t="s">
        <v>5</v>
      </c>
      <c r="R2038" s="3">
        <v>25</v>
      </c>
      <c r="S2038" s="9">
        <v>3.23</v>
      </c>
      <c r="T2038" s="11">
        <v>2.83</v>
      </c>
      <c r="U2038" s="13">
        <v>0</v>
      </c>
    </row>
    <row r="2039" spans="1:21" x14ac:dyDescent="0.25">
      <c r="A2039" s="3" t="s">
        <v>52</v>
      </c>
      <c r="B2039" s="3" t="s">
        <v>112</v>
      </c>
      <c r="C2039" s="3" t="s">
        <v>19</v>
      </c>
      <c r="D2039" s="3">
        <v>4</v>
      </c>
      <c r="E2039" s="3">
        <v>1</v>
      </c>
      <c r="I2039" s="3">
        <v>1</v>
      </c>
      <c r="N2039" s="3">
        <v>50</v>
      </c>
      <c r="O2039" s="3" t="s">
        <v>38</v>
      </c>
      <c r="P2039" s="3">
        <v>50</v>
      </c>
      <c r="Q2039" s="3" t="s">
        <v>4</v>
      </c>
      <c r="R2039" s="3">
        <v>22</v>
      </c>
      <c r="S2039" s="9">
        <v>4.67</v>
      </c>
      <c r="T2039" s="11">
        <v>14.7</v>
      </c>
      <c r="U2039" s="13">
        <v>2</v>
      </c>
    </row>
    <row r="2040" spans="1:21" x14ac:dyDescent="0.25">
      <c r="A2040" s="3" t="s">
        <v>52</v>
      </c>
      <c r="B2040" s="3" t="s">
        <v>112</v>
      </c>
      <c r="C2040" s="3" t="s">
        <v>19</v>
      </c>
      <c r="D2040" s="3">
        <v>4</v>
      </c>
      <c r="E2040" s="3">
        <v>1</v>
      </c>
      <c r="I2040" s="3">
        <v>1</v>
      </c>
      <c r="N2040" s="3">
        <v>50</v>
      </c>
      <c r="O2040" s="3" t="s">
        <v>38</v>
      </c>
      <c r="P2040" s="3">
        <v>50</v>
      </c>
      <c r="Q2040" s="3" t="s">
        <v>4</v>
      </c>
      <c r="R2040" s="3">
        <v>22</v>
      </c>
      <c r="S2040" s="9">
        <v>11.28</v>
      </c>
      <c r="T2040" s="11">
        <v>18.52</v>
      </c>
      <c r="U2040" s="13">
        <v>2</v>
      </c>
    </row>
    <row r="2041" spans="1:21" x14ac:dyDescent="0.25">
      <c r="A2041" s="3" t="s">
        <v>52</v>
      </c>
      <c r="B2041" s="3" t="s">
        <v>112</v>
      </c>
      <c r="C2041" s="3" t="s">
        <v>19</v>
      </c>
      <c r="D2041" s="3">
        <v>4</v>
      </c>
      <c r="I2041" s="3">
        <v>1</v>
      </c>
      <c r="N2041" s="3">
        <v>50</v>
      </c>
      <c r="O2041" s="3" t="s">
        <v>38</v>
      </c>
      <c r="P2041" s="3">
        <v>50</v>
      </c>
      <c r="Q2041" s="3" t="s">
        <v>4</v>
      </c>
      <c r="R2041" s="3">
        <v>22</v>
      </c>
      <c r="S2041" s="9">
        <v>1</v>
      </c>
      <c r="T2041" s="11">
        <v>14.7</v>
      </c>
      <c r="U2041" s="13">
        <v>0</v>
      </c>
    </row>
    <row r="2042" spans="1:21" x14ac:dyDescent="0.25">
      <c r="A2042" s="3" t="s">
        <v>52</v>
      </c>
      <c r="B2042" s="3" t="s">
        <v>112</v>
      </c>
      <c r="C2042" s="3" t="s">
        <v>16</v>
      </c>
      <c r="D2042" s="3">
        <v>3</v>
      </c>
      <c r="I2042" s="3">
        <v>1</v>
      </c>
      <c r="N2042" s="3">
        <v>50</v>
      </c>
      <c r="O2042" s="3" t="s">
        <v>38</v>
      </c>
      <c r="P2042" s="3">
        <v>50</v>
      </c>
      <c r="Q2042" s="3" t="s">
        <v>4</v>
      </c>
      <c r="R2042" s="3">
        <v>22</v>
      </c>
      <c r="S2042" s="9">
        <v>1</v>
      </c>
      <c r="T2042" s="11">
        <v>8</v>
      </c>
      <c r="U2042" s="13">
        <v>0</v>
      </c>
    </row>
    <row r="2043" spans="1:21" x14ac:dyDescent="0.25">
      <c r="A2043" s="3" t="s">
        <v>52</v>
      </c>
      <c r="B2043" s="3" t="s">
        <v>112</v>
      </c>
      <c r="C2043" s="3" t="s">
        <v>16</v>
      </c>
      <c r="D2043" s="3">
        <v>3</v>
      </c>
      <c r="I2043" s="3">
        <v>1</v>
      </c>
      <c r="N2043" s="3">
        <v>50</v>
      </c>
      <c r="O2043" s="3" t="s">
        <v>38</v>
      </c>
      <c r="P2043" s="3">
        <v>50</v>
      </c>
      <c r="Q2043" s="3" t="s">
        <v>4</v>
      </c>
      <c r="R2043" s="3">
        <v>22</v>
      </c>
      <c r="S2043" s="9">
        <v>1</v>
      </c>
      <c r="T2043" s="11">
        <v>1</v>
      </c>
      <c r="U2043" s="13">
        <v>10</v>
      </c>
    </row>
    <row r="2044" spans="1:21" x14ac:dyDescent="0.25">
      <c r="A2044" s="3" t="s">
        <v>52</v>
      </c>
      <c r="B2044" s="3" t="s">
        <v>112</v>
      </c>
      <c r="C2044" s="3" t="s">
        <v>16</v>
      </c>
      <c r="D2044" s="3">
        <v>3</v>
      </c>
      <c r="I2044" s="3">
        <v>1</v>
      </c>
      <c r="N2044" s="3">
        <v>50</v>
      </c>
      <c r="O2044" s="3" t="s">
        <v>38</v>
      </c>
      <c r="P2044" s="3">
        <v>50</v>
      </c>
      <c r="Q2044" s="3" t="s">
        <v>4</v>
      </c>
      <c r="R2044" s="3">
        <v>22</v>
      </c>
      <c r="S2044" s="9">
        <v>1</v>
      </c>
      <c r="T2044" s="11">
        <v>1</v>
      </c>
      <c r="U2044" s="13">
        <v>0</v>
      </c>
    </row>
    <row r="2045" spans="1:21" x14ac:dyDescent="0.25">
      <c r="A2045" s="3" t="s">
        <v>52</v>
      </c>
      <c r="B2045" s="3" t="s">
        <v>112</v>
      </c>
      <c r="C2045" s="3" t="s">
        <v>16</v>
      </c>
      <c r="D2045" s="3">
        <v>3</v>
      </c>
      <c r="I2045" s="3">
        <v>1</v>
      </c>
      <c r="N2045" s="3">
        <v>50</v>
      </c>
      <c r="O2045" s="3" t="s">
        <v>38</v>
      </c>
      <c r="P2045" s="3">
        <v>50</v>
      </c>
      <c r="Q2045" s="3" t="s">
        <v>4</v>
      </c>
      <c r="R2045" s="3">
        <v>22</v>
      </c>
      <c r="S2045" s="9">
        <v>3.8</v>
      </c>
      <c r="T2045" s="11">
        <v>11.18</v>
      </c>
      <c r="U2045" s="13">
        <v>2</v>
      </c>
    </row>
    <row r="2046" spans="1:21" x14ac:dyDescent="0.25">
      <c r="A2046" s="3" t="s">
        <v>52</v>
      </c>
      <c r="B2046" s="3" t="s">
        <v>112</v>
      </c>
      <c r="C2046" s="3" t="s">
        <v>16</v>
      </c>
      <c r="D2046" s="3">
        <v>3</v>
      </c>
      <c r="I2046" s="3">
        <v>1</v>
      </c>
      <c r="N2046" s="3">
        <v>50</v>
      </c>
      <c r="O2046" s="3" t="s">
        <v>38</v>
      </c>
      <c r="P2046" s="3">
        <v>50</v>
      </c>
      <c r="Q2046" s="3" t="s">
        <v>4</v>
      </c>
      <c r="R2046" s="3">
        <v>22</v>
      </c>
      <c r="S2046" s="9">
        <v>1</v>
      </c>
      <c r="T2046" s="11">
        <v>5.2</v>
      </c>
      <c r="U2046" s="13">
        <v>0</v>
      </c>
    </row>
    <row r="2047" spans="1:21" x14ac:dyDescent="0.25">
      <c r="A2047" s="3" t="s">
        <v>52</v>
      </c>
      <c r="B2047" s="3" t="s">
        <v>112</v>
      </c>
      <c r="C2047" s="3" t="s">
        <v>16</v>
      </c>
      <c r="D2047" s="3">
        <v>3</v>
      </c>
      <c r="I2047" s="3">
        <v>1</v>
      </c>
      <c r="N2047" s="3">
        <v>50</v>
      </c>
      <c r="O2047" s="3" t="s">
        <v>38</v>
      </c>
      <c r="P2047" s="3">
        <v>50</v>
      </c>
      <c r="Q2047" s="3" t="s">
        <v>4</v>
      </c>
      <c r="R2047" s="3">
        <v>22</v>
      </c>
      <c r="S2047" s="9">
        <v>3.1399999999999997</v>
      </c>
      <c r="T2047" s="11">
        <v>5.2</v>
      </c>
      <c r="U2047" s="13">
        <v>3</v>
      </c>
    </row>
    <row r="2048" spans="1:21" x14ac:dyDescent="0.25">
      <c r="A2048" s="3" t="s">
        <v>52</v>
      </c>
      <c r="B2048" s="3" t="s">
        <v>112</v>
      </c>
      <c r="C2048" s="3" t="s">
        <v>16</v>
      </c>
      <c r="D2048" s="3">
        <v>3</v>
      </c>
      <c r="E2048" s="3">
        <v>1</v>
      </c>
      <c r="I2048" s="3">
        <v>1</v>
      </c>
      <c r="N2048" s="3">
        <v>50</v>
      </c>
      <c r="O2048" s="3" t="s">
        <v>38</v>
      </c>
      <c r="P2048" s="3">
        <v>50</v>
      </c>
      <c r="Q2048" s="3" t="s">
        <v>4</v>
      </c>
      <c r="R2048" s="3">
        <v>22</v>
      </c>
      <c r="S2048" s="9">
        <v>5.0999999999999996</v>
      </c>
      <c r="T2048" s="11">
        <v>5.2</v>
      </c>
      <c r="U2048" s="13">
        <v>2</v>
      </c>
    </row>
    <row r="2049" spans="1:21" x14ac:dyDescent="0.25">
      <c r="A2049" s="3" t="s">
        <v>52</v>
      </c>
      <c r="B2049" s="3" t="s">
        <v>112</v>
      </c>
      <c r="C2049" s="3" t="s">
        <v>16</v>
      </c>
      <c r="D2049" s="3">
        <v>3</v>
      </c>
      <c r="I2049" s="3">
        <v>1</v>
      </c>
      <c r="N2049" s="3">
        <v>50</v>
      </c>
      <c r="O2049" s="3" t="s">
        <v>38</v>
      </c>
      <c r="P2049" s="3">
        <v>50</v>
      </c>
      <c r="Q2049" s="3" t="s">
        <v>4</v>
      </c>
      <c r="R2049" s="3">
        <v>22</v>
      </c>
      <c r="S2049" s="9">
        <v>1</v>
      </c>
      <c r="T2049" s="11">
        <v>5.2</v>
      </c>
      <c r="U2049" s="13">
        <v>0</v>
      </c>
    </row>
    <row r="2050" spans="1:21" x14ac:dyDescent="0.25">
      <c r="A2050" s="3" t="s">
        <v>52</v>
      </c>
      <c r="B2050" s="3" t="s">
        <v>112</v>
      </c>
      <c r="C2050" s="3" t="s">
        <v>16</v>
      </c>
      <c r="D2050" s="3">
        <v>3</v>
      </c>
      <c r="I2050" s="3">
        <v>1</v>
      </c>
      <c r="N2050" s="3">
        <v>50</v>
      </c>
      <c r="O2050" s="3" t="s">
        <v>38</v>
      </c>
      <c r="P2050" s="3">
        <v>50</v>
      </c>
      <c r="Q2050" s="3" t="s">
        <v>4</v>
      </c>
      <c r="R2050" s="3">
        <v>22</v>
      </c>
      <c r="S2050" s="9">
        <v>1</v>
      </c>
      <c r="T2050" s="11">
        <v>5.2</v>
      </c>
      <c r="U2050" s="13">
        <v>2</v>
      </c>
    </row>
    <row r="2051" spans="1:21" x14ac:dyDescent="0.25">
      <c r="A2051" s="3" t="s">
        <v>52</v>
      </c>
      <c r="B2051" s="3" t="s">
        <v>112</v>
      </c>
      <c r="C2051" s="3" t="s">
        <v>18</v>
      </c>
      <c r="D2051" s="3">
        <v>2</v>
      </c>
      <c r="I2051" s="3">
        <v>1</v>
      </c>
      <c r="N2051" s="3">
        <v>50</v>
      </c>
      <c r="O2051" s="3" t="s">
        <v>38</v>
      </c>
      <c r="P2051" s="3">
        <v>50</v>
      </c>
      <c r="Q2051" s="3" t="s">
        <v>4</v>
      </c>
      <c r="R2051" s="3">
        <v>22</v>
      </c>
      <c r="S2051" s="9">
        <v>0.8</v>
      </c>
      <c r="T2051" s="11">
        <v>1</v>
      </c>
      <c r="U2051" s="13">
        <v>0</v>
      </c>
    </row>
    <row r="2052" spans="1:21" x14ac:dyDescent="0.25">
      <c r="A2052" s="3" t="s">
        <v>52</v>
      </c>
      <c r="B2052" s="3" t="s">
        <v>112</v>
      </c>
      <c r="C2052" s="3" t="s">
        <v>18</v>
      </c>
      <c r="D2052" s="3">
        <v>2</v>
      </c>
      <c r="I2052" s="3">
        <v>1</v>
      </c>
      <c r="N2052" s="3">
        <v>50</v>
      </c>
      <c r="O2052" s="3" t="s">
        <v>38</v>
      </c>
      <c r="P2052" s="3">
        <v>50</v>
      </c>
      <c r="Q2052" s="3" t="s">
        <v>4</v>
      </c>
      <c r="R2052" s="3">
        <v>22</v>
      </c>
      <c r="S2052" s="9">
        <v>1</v>
      </c>
      <c r="T2052" s="11">
        <v>2.83</v>
      </c>
      <c r="U2052" s="13">
        <v>1</v>
      </c>
    </row>
    <row r="2053" spans="1:21" x14ac:dyDescent="0.25">
      <c r="A2053" s="3" t="s">
        <v>52</v>
      </c>
      <c r="B2053" s="3" t="s">
        <v>112</v>
      </c>
      <c r="C2053" s="3" t="s">
        <v>18</v>
      </c>
      <c r="D2053" s="3">
        <v>2</v>
      </c>
      <c r="I2053" s="3">
        <v>1</v>
      </c>
      <c r="N2053" s="3">
        <v>50</v>
      </c>
      <c r="O2053" s="3" t="s">
        <v>38</v>
      </c>
      <c r="P2053" s="3">
        <v>50</v>
      </c>
      <c r="Q2053" s="3" t="s">
        <v>4</v>
      </c>
      <c r="R2053" s="3">
        <v>22</v>
      </c>
      <c r="S2053" s="9">
        <v>1</v>
      </c>
      <c r="T2053" s="11">
        <v>5.2</v>
      </c>
      <c r="U2053" s="13">
        <v>0</v>
      </c>
    </row>
    <row r="2054" spans="1:21" x14ac:dyDescent="0.25">
      <c r="A2054" s="3" t="s">
        <v>52</v>
      </c>
      <c r="B2054" s="3" t="s">
        <v>112</v>
      </c>
      <c r="C2054" s="3" t="s">
        <v>18</v>
      </c>
      <c r="D2054" s="3">
        <v>2</v>
      </c>
      <c r="I2054" s="3">
        <v>1</v>
      </c>
      <c r="N2054" s="3">
        <v>50</v>
      </c>
      <c r="O2054" s="3" t="s">
        <v>38</v>
      </c>
      <c r="P2054" s="3">
        <v>50</v>
      </c>
      <c r="Q2054" s="3" t="s">
        <v>4</v>
      </c>
      <c r="R2054" s="3">
        <v>22</v>
      </c>
      <c r="S2054" s="9">
        <v>1</v>
      </c>
      <c r="T2054" s="11">
        <v>1</v>
      </c>
      <c r="U2054" s="13">
        <v>0</v>
      </c>
    </row>
    <row r="2055" spans="1:21" x14ac:dyDescent="0.25">
      <c r="A2055" s="3" t="s">
        <v>52</v>
      </c>
      <c r="B2055" s="3" t="s">
        <v>112</v>
      </c>
      <c r="C2055" s="3" t="s">
        <v>18</v>
      </c>
      <c r="D2055" s="3">
        <v>2</v>
      </c>
      <c r="I2055" s="3">
        <v>1</v>
      </c>
      <c r="N2055" s="3">
        <v>50</v>
      </c>
      <c r="O2055" s="3" t="s">
        <v>38</v>
      </c>
      <c r="P2055" s="3">
        <v>50</v>
      </c>
      <c r="Q2055" s="3" t="s">
        <v>4</v>
      </c>
      <c r="R2055" s="3">
        <v>22</v>
      </c>
      <c r="S2055" s="9">
        <v>1</v>
      </c>
      <c r="T2055" s="11">
        <v>1</v>
      </c>
      <c r="U2055" s="13">
        <v>0.33</v>
      </c>
    </row>
    <row r="2056" spans="1:21" x14ac:dyDescent="0.25">
      <c r="A2056" s="3" t="s">
        <v>52</v>
      </c>
      <c r="B2056" s="3" t="s">
        <v>112</v>
      </c>
      <c r="C2056" s="3" t="s">
        <v>18</v>
      </c>
      <c r="D2056" s="3">
        <v>2</v>
      </c>
      <c r="I2056" s="3">
        <v>1</v>
      </c>
      <c r="N2056" s="3">
        <v>50</v>
      </c>
      <c r="O2056" s="3" t="s">
        <v>38</v>
      </c>
      <c r="P2056" s="3">
        <v>50</v>
      </c>
      <c r="Q2056" s="3" t="s">
        <v>4</v>
      </c>
      <c r="R2056" s="3">
        <v>22</v>
      </c>
      <c r="S2056" s="9">
        <v>1</v>
      </c>
      <c r="T2056" s="11">
        <v>1</v>
      </c>
      <c r="U2056" s="13">
        <v>0</v>
      </c>
    </row>
    <row r="2057" spans="1:21" x14ac:dyDescent="0.25">
      <c r="A2057" s="3" t="s">
        <v>52</v>
      </c>
      <c r="B2057" s="3" t="s">
        <v>112</v>
      </c>
      <c r="C2057" s="3" t="s">
        <v>18</v>
      </c>
      <c r="D2057" s="3">
        <v>2</v>
      </c>
      <c r="I2057" s="3">
        <v>1</v>
      </c>
      <c r="N2057" s="3">
        <v>50</v>
      </c>
      <c r="O2057" s="3" t="s">
        <v>38</v>
      </c>
      <c r="P2057" s="3">
        <v>50</v>
      </c>
      <c r="Q2057" s="3" t="s">
        <v>4</v>
      </c>
      <c r="R2057" s="3">
        <v>22</v>
      </c>
      <c r="S2057" s="9">
        <v>4.1499999999999995</v>
      </c>
      <c r="T2057" s="11">
        <v>2.83</v>
      </c>
      <c r="U2057" s="13">
        <v>8</v>
      </c>
    </row>
    <row r="2058" spans="1:21" x14ac:dyDescent="0.25">
      <c r="A2058" s="3" t="s">
        <v>52</v>
      </c>
      <c r="B2058" s="3" t="s">
        <v>112</v>
      </c>
      <c r="C2058" s="3" t="s">
        <v>18</v>
      </c>
      <c r="D2058" s="3">
        <v>2</v>
      </c>
      <c r="I2058" s="3">
        <v>1</v>
      </c>
      <c r="N2058" s="3">
        <v>50</v>
      </c>
      <c r="O2058" s="3" t="s">
        <v>38</v>
      </c>
      <c r="P2058" s="3">
        <v>50</v>
      </c>
      <c r="Q2058" s="3" t="s">
        <v>4</v>
      </c>
      <c r="R2058" s="3">
        <v>22</v>
      </c>
      <c r="S2058" s="9">
        <v>1</v>
      </c>
      <c r="T2058" s="11">
        <v>0</v>
      </c>
      <c r="U2058" s="13">
        <v>6</v>
      </c>
    </row>
    <row r="2059" spans="1:21" x14ac:dyDescent="0.25">
      <c r="A2059" s="3" t="s">
        <v>52</v>
      </c>
      <c r="B2059" s="3" t="s">
        <v>112</v>
      </c>
      <c r="C2059" s="3" t="s">
        <v>18</v>
      </c>
      <c r="D2059" s="3">
        <v>2</v>
      </c>
      <c r="I2059" s="3">
        <v>1</v>
      </c>
      <c r="N2059" s="3">
        <v>50</v>
      </c>
      <c r="O2059" s="3" t="s">
        <v>38</v>
      </c>
      <c r="P2059" s="3">
        <v>50</v>
      </c>
      <c r="Q2059" s="3" t="s">
        <v>4</v>
      </c>
      <c r="R2059" s="3">
        <v>22</v>
      </c>
      <c r="S2059" s="9">
        <v>1.96</v>
      </c>
      <c r="T2059" s="11">
        <v>1</v>
      </c>
      <c r="U2059" s="13">
        <v>4</v>
      </c>
    </row>
    <row r="2060" spans="1:21" x14ac:dyDescent="0.25">
      <c r="A2060" s="3" t="s">
        <v>52</v>
      </c>
      <c r="B2060" s="3" t="s">
        <v>112</v>
      </c>
      <c r="C2060" s="3" t="s">
        <v>18</v>
      </c>
      <c r="D2060" s="3">
        <v>2</v>
      </c>
      <c r="I2060" s="3">
        <v>1</v>
      </c>
      <c r="N2060" s="3">
        <v>50</v>
      </c>
      <c r="O2060" s="3" t="s">
        <v>38</v>
      </c>
      <c r="P2060" s="3">
        <v>50</v>
      </c>
      <c r="Q2060" s="3" t="s">
        <v>4</v>
      </c>
      <c r="R2060" s="3">
        <v>22</v>
      </c>
      <c r="S2060" s="9">
        <v>1</v>
      </c>
      <c r="T2060" s="11">
        <v>1</v>
      </c>
      <c r="U2060" s="13">
        <v>4</v>
      </c>
    </row>
    <row r="2061" spans="1:21" x14ac:dyDescent="0.25">
      <c r="A2061" s="3" t="s">
        <v>52</v>
      </c>
      <c r="B2061" s="3" t="s">
        <v>112</v>
      </c>
      <c r="C2061" s="3" t="s">
        <v>18</v>
      </c>
      <c r="D2061" s="3">
        <v>2</v>
      </c>
      <c r="I2061" s="3">
        <v>1</v>
      </c>
      <c r="N2061" s="3">
        <v>50</v>
      </c>
      <c r="O2061" s="3" t="s">
        <v>38</v>
      </c>
      <c r="P2061" s="3">
        <v>50</v>
      </c>
      <c r="Q2061" s="3" t="s">
        <v>4</v>
      </c>
      <c r="R2061" s="3">
        <v>22</v>
      </c>
      <c r="S2061" s="9">
        <v>1</v>
      </c>
      <c r="T2061" s="11">
        <v>2.83</v>
      </c>
      <c r="U2061" s="13">
        <v>0</v>
      </c>
    </row>
    <row r="2062" spans="1:21" x14ac:dyDescent="0.25">
      <c r="A2062" s="3" t="s">
        <v>52</v>
      </c>
      <c r="B2062" s="3" t="s">
        <v>112</v>
      </c>
      <c r="C2062" s="3" t="s">
        <v>18</v>
      </c>
      <c r="D2062" s="3">
        <v>2</v>
      </c>
      <c r="I2062" s="3">
        <v>1</v>
      </c>
      <c r="N2062" s="3">
        <v>50</v>
      </c>
      <c r="O2062" s="3" t="s">
        <v>38</v>
      </c>
      <c r="P2062" s="3">
        <v>50</v>
      </c>
      <c r="Q2062" s="3" t="s">
        <v>4</v>
      </c>
      <c r="R2062" s="3">
        <v>22</v>
      </c>
      <c r="S2062" s="9">
        <v>2.13</v>
      </c>
      <c r="T2062" s="11">
        <v>2.83</v>
      </c>
      <c r="U2062" s="13">
        <v>6</v>
      </c>
    </row>
    <row r="2063" spans="1:21" x14ac:dyDescent="0.25">
      <c r="A2063" s="3" t="s">
        <v>52</v>
      </c>
      <c r="B2063" s="3" t="s">
        <v>112</v>
      </c>
      <c r="C2063" s="3" t="s">
        <v>18</v>
      </c>
      <c r="D2063" s="3">
        <v>2</v>
      </c>
      <c r="I2063" s="3">
        <v>1</v>
      </c>
      <c r="N2063" s="3">
        <v>50</v>
      </c>
      <c r="O2063" s="3" t="s">
        <v>38</v>
      </c>
      <c r="P2063" s="3">
        <v>50</v>
      </c>
      <c r="Q2063" s="3" t="s">
        <v>4</v>
      </c>
      <c r="R2063" s="3">
        <v>22</v>
      </c>
      <c r="S2063" s="9">
        <v>1</v>
      </c>
      <c r="T2063" s="11">
        <v>2.83</v>
      </c>
      <c r="U2063" s="13">
        <v>1.5</v>
      </c>
    </row>
    <row r="2064" spans="1:21" x14ac:dyDescent="0.25">
      <c r="A2064" s="3" t="s">
        <v>52</v>
      </c>
      <c r="B2064" s="3" t="s">
        <v>112</v>
      </c>
      <c r="C2064" s="3" t="s">
        <v>24</v>
      </c>
      <c r="D2064" s="3">
        <v>1</v>
      </c>
      <c r="I2064" s="3">
        <v>1</v>
      </c>
      <c r="N2064" s="3">
        <v>50</v>
      </c>
      <c r="O2064" s="3" t="s">
        <v>38</v>
      </c>
      <c r="P2064" s="3">
        <v>50</v>
      </c>
      <c r="Q2064" s="3" t="s">
        <v>4</v>
      </c>
      <c r="R2064" s="3">
        <v>22</v>
      </c>
      <c r="S2064" s="9">
        <v>1</v>
      </c>
      <c r="T2064" s="11">
        <v>0</v>
      </c>
      <c r="U2064" s="13">
        <v>2</v>
      </c>
    </row>
    <row r="2065" spans="1:21" x14ac:dyDescent="0.25">
      <c r="A2065" s="3" t="s">
        <v>52</v>
      </c>
      <c r="B2065" s="3" t="s">
        <v>112</v>
      </c>
      <c r="C2065" s="3" t="s">
        <v>19</v>
      </c>
      <c r="D2065" s="3">
        <v>4</v>
      </c>
      <c r="E2065" s="3">
        <v>1</v>
      </c>
      <c r="I2065" s="3">
        <v>1</v>
      </c>
      <c r="N2065" s="3">
        <v>50</v>
      </c>
      <c r="O2065" s="3" t="s">
        <v>38</v>
      </c>
      <c r="P2065" s="3">
        <v>50</v>
      </c>
      <c r="Q2065" s="3" t="s">
        <v>4</v>
      </c>
      <c r="R2065" s="3">
        <v>22</v>
      </c>
      <c r="S2065" s="9">
        <v>5.18</v>
      </c>
      <c r="T2065" s="11">
        <v>27</v>
      </c>
      <c r="U2065" s="13">
        <v>12</v>
      </c>
    </row>
    <row r="2066" spans="1:21" x14ac:dyDescent="0.25">
      <c r="A2066" s="3" t="s">
        <v>52</v>
      </c>
      <c r="B2066" s="3" t="s">
        <v>112</v>
      </c>
      <c r="C2066" s="3" t="s">
        <v>16</v>
      </c>
      <c r="D2066" s="3">
        <v>3</v>
      </c>
      <c r="I2066" s="3">
        <v>1</v>
      </c>
      <c r="N2066" s="3">
        <v>50</v>
      </c>
      <c r="O2066" s="3" t="s">
        <v>38</v>
      </c>
      <c r="P2066" s="3">
        <v>50</v>
      </c>
      <c r="Q2066" s="3" t="s">
        <v>4</v>
      </c>
      <c r="R2066" s="3">
        <v>22</v>
      </c>
      <c r="S2066" s="9">
        <v>5.22</v>
      </c>
      <c r="T2066" s="11">
        <v>18.52</v>
      </c>
      <c r="U2066" s="13">
        <v>4.33</v>
      </c>
    </row>
    <row r="2067" spans="1:21" x14ac:dyDescent="0.25">
      <c r="A2067" s="3" t="s">
        <v>52</v>
      </c>
      <c r="B2067" s="3" t="s">
        <v>112</v>
      </c>
      <c r="C2067" s="3" t="s">
        <v>16</v>
      </c>
      <c r="D2067" s="3">
        <v>3</v>
      </c>
      <c r="E2067" s="3">
        <v>1</v>
      </c>
      <c r="I2067" s="3">
        <v>1</v>
      </c>
      <c r="N2067" s="3">
        <v>50</v>
      </c>
      <c r="O2067" s="3" t="s">
        <v>38</v>
      </c>
      <c r="P2067" s="3">
        <v>50</v>
      </c>
      <c r="Q2067" s="3" t="s">
        <v>4</v>
      </c>
      <c r="R2067" s="3">
        <v>22</v>
      </c>
      <c r="S2067" s="9">
        <v>14.84</v>
      </c>
      <c r="T2067" s="11">
        <v>14.7</v>
      </c>
      <c r="U2067" s="13">
        <v>8</v>
      </c>
    </row>
    <row r="2068" spans="1:21" x14ac:dyDescent="0.25">
      <c r="A2068" s="3" t="s">
        <v>52</v>
      </c>
      <c r="B2068" s="3" t="s">
        <v>112</v>
      </c>
      <c r="C2068" s="3" t="s">
        <v>16</v>
      </c>
      <c r="D2068" s="3">
        <v>3</v>
      </c>
      <c r="E2068" s="3">
        <v>1</v>
      </c>
      <c r="I2068" s="3">
        <v>1</v>
      </c>
      <c r="N2068" s="3">
        <v>50</v>
      </c>
      <c r="O2068" s="3" t="s">
        <v>38</v>
      </c>
      <c r="P2068" s="3">
        <v>50</v>
      </c>
      <c r="Q2068" s="3" t="s">
        <v>4</v>
      </c>
      <c r="R2068" s="3">
        <v>22</v>
      </c>
      <c r="S2068" s="9">
        <v>5.97</v>
      </c>
      <c r="T2068" s="11">
        <v>2.83</v>
      </c>
      <c r="U2068" s="13">
        <v>6</v>
      </c>
    </row>
    <row r="2069" spans="1:21" x14ac:dyDescent="0.25">
      <c r="A2069" s="3" t="s">
        <v>52</v>
      </c>
      <c r="B2069" s="3" t="s">
        <v>112</v>
      </c>
      <c r="C2069" s="3" t="s">
        <v>16</v>
      </c>
      <c r="D2069" s="3">
        <v>3</v>
      </c>
      <c r="I2069" s="3">
        <v>1</v>
      </c>
      <c r="N2069" s="3">
        <v>50</v>
      </c>
      <c r="O2069" s="3" t="s">
        <v>38</v>
      </c>
      <c r="P2069" s="3">
        <v>50</v>
      </c>
      <c r="Q2069" s="3" t="s">
        <v>4</v>
      </c>
      <c r="R2069" s="3">
        <v>22</v>
      </c>
      <c r="S2069" s="9">
        <v>1</v>
      </c>
      <c r="T2069" s="11">
        <v>2.83</v>
      </c>
      <c r="U2069" s="13">
        <v>2</v>
      </c>
    </row>
    <row r="2070" spans="1:21" x14ac:dyDescent="0.25">
      <c r="A2070" s="3" t="s">
        <v>52</v>
      </c>
      <c r="B2070" s="3" t="s">
        <v>112</v>
      </c>
      <c r="C2070" s="3" t="s">
        <v>16</v>
      </c>
      <c r="D2070" s="3">
        <v>3</v>
      </c>
      <c r="I2070" s="3">
        <v>1</v>
      </c>
      <c r="N2070" s="3">
        <v>50</v>
      </c>
      <c r="O2070" s="3" t="s">
        <v>38</v>
      </c>
      <c r="P2070" s="3">
        <v>50</v>
      </c>
      <c r="Q2070" s="3" t="s">
        <v>4</v>
      </c>
      <c r="R2070" s="3">
        <v>22</v>
      </c>
      <c r="S2070" s="9">
        <v>1</v>
      </c>
      <c r="T2070" s="11">
        <v>2.83</v>
      </c>
      <c r="U2070" s="13">
        <v>0</v>
      </c>
    </row>
    <row r="2071" spans="1:21" x14ac:dyDescent="0.25">
      <c r="A2071" s="3" t="s">
        <v>52</v>
      </c>
      <c r="B2071" s="3" t="s">
        <v>112</v>
      </c>
      <c r="C2071" s="3" t="s">
        <v>18</v>
      </c>
      <c r="D2071" s="3">
        <v>2</v>
      </c>
      <c r="I2071" s="3">
        <v>1</v>
      </c>
      <c r="N2071" s="3">
        <v>50</v>
      </c>
      <c r="O2071" s="3" t="s">
        <v>38</v>
      </c>
      <c r="P2071" s="3">
        <v>50</v>
      </c>
      <c r="Q2071" s="3" t="s">
        <v>4</v>
      </c>
      <c r="R2071" s="3">
        <v>22</v>
      </c>
      <c r="S2071" s="9">
        <v>1</v>
      </c>
      <c r="T2071" s="11">
        <v>1</v>
      </c>
      <c r="U2071" s="13">
        <v>0</v>
      </c>
    </row>
    <row r="2072" spans="1:21" x14ac:dyDescent="0.25">
      <c r="A2072" s="3" t="s">
        <v>52</v>
      </c>
      <c r="B2072" s="3" t="s">
        <v>112</v>
      </c>
      <c r="C2072" s="3" t="s">
        <v>18</v>
      </c>
      <c r="D2072" s="3">
        <v>2</v>
      </c>
      <c r="I2072" s="3">
        <v>1</v>
      </c>
      <c r="N2072" s="3">
        <v>50</v>
      </c>
      <c r="O2072" s="3" t="s">
        <v>38</v>
      </c>
      <c r="P2072" s="3">
        <v>50</v>
      </c>
      <c r="Q2072" s="3" t="s">
        <v>4</v>
      </c>
      <c r="R2072" s="3">
        <v>22</v>
      </c>
      <c r="S2072" s="9">
        <v>14.629999999999999</v>
      </c>
      <c r="T2072" s="11">
        <v>58.09</v>
      </c>
      <c r="U2072" s="13">
        <v>6</v>
      </c>
    </row>
    <row r="2073" spans="1:21" x14ac:dyDescent="0.25">
      <c r="A2073" s="3" t="s">
        <v>52</v>
      </c>
      <c r="B2073" s="3" t="s">
        <v>112</v>
      </c>
      <c r="C2073" s="3" t="s">
        <v>18</v>
      </c>
      <c r="D2073" s="3">
        <v>2</v>
      </c>
      <c r="I2073" s="3">
        <v>1</v>
      </c>
      <c r="N2073" s="3">
        <v>50</v>
      </c>
      <c r="O2073" s="3" t="s">
        <v>38</v>
      </c>
      <c r="P2073" s="3">
        <v>50</v>
      </c>
      <c r="Q2073" s="3" t="s">
        <v>4</v>
      </c>
      <c r="R2073" s="3">
        <v>22</v>
      </c>
      <c r="S2073" s="9">
        <v>1</v>
      </c>
      <c r="T2073" s="11">
        <v>1</v>
      </c>
      <c r="U2073" s="13">
        <v>6</v>
      </c>
    </row>
    <row r="2074" spans="1:21" x14ac:dyDescent="0.25">
      <c r="A2074" s="3" t="s">
        <v>52</v>
      </c>
      <c r="B2074" s="3" t="s">
        <v>112</v>
      </c>
      <c r="C2074" s="3" t="s">
        <v>18</v>
      </c>
      <c r="D2074" s="3">
        <v>2</v>
      </c>
      <c r="I2074" s="3">
        <v>1</v>
      </c>
      <c r="N2074" s="3">
        <v>50</v>
      </c>
      <c r="O2074" s="3" t="s">
        <v>38</v>
      </c>
      <c r="P2074" s="3">
        <v>50</v>
      </c>
      <c r="Q2074" s="3" t="s">
        <v>4</v>
      </c>
      <c r="R2074" s="3">
        <v>22</v>
      </c>
      <c r="S2074" s="9">
        <v>1</v>
      </c>
      <c r="T2074" s="11">
        <v>5.2</v>
      </c>
      <c r="U2074" s="13">
        <v>6</v>
      </c>
    </row>
    <row r="2075" spans="1:21" x14ac:dyDescent="0.25">
      <c r="A2075" s="3" t="s">
        <v>52</v>
      </c>
      <c r="B2075" s="3" t="s">
        <v>112</v>
      </c>
      <c r="C2075" s="3" t="s">
        <v>18</v>
      </c>
      <c r="D2075" s="3">
        <v>2</v>
      </c>
      <c r="I2075" s="3">
        <v>1</v>
      </c>
      <c r="N2075" s="3">
        <v>50</v>
      </c>
      <c r="O2075" s="3" t="s">
        <v>38</v>
      </c>
      <c r="P2075" s="3">
        <v>50</v>
      </c>
      <c r="Q2075" s="3" t="s">
        <v>4</v>
      </c>
      <c r="R2075" s="3">
        <v>22</v>
      </c>
      <c r="S2075" s="9">
        <v>1</v>
      </c>
      <c r="T2075" s="11">
        <v>1</v>
      </c>
      <c r="U2075" s="13">
        <v>0</v>
      </c>
    </row>
    <row r="2076" spans="1:21" x14ac:dyDescent="0.25">
      <c r="A2076" s="3" t="s">
        <v>52</v>
      </c>
      <c r="B2076" s="3" t="s">
        <v>112</v>
      </c>
      <c r="C2076" s="3" t="s">
        <v>18</v>
      </c>
      <c r="D2076" s="3">
        <v>2</v>
      </c>
      <c r="I2076" s="3">
        <v>1</v>
      </c>
      <c r="N2076" s="3">
        <v>50</v>
      </c>
      <c r="O2076" s="3" t="s">
        <v>38</v>
      </c>
      <c r="P2076" s="3">
        <v>50</v>
      </c>
      <c r="Q2076" s="3" t="s">
        <v>4</v>
      </c>
      <c r="R2076" s="3">
        <v>22</v>
      </c>
      <c r="S2076" s="9">
        <v>2.94</v>
      </c>
      <c r="T2076" s="11">
        <v>1</v>
      </c>
      <c r="U2076" s="13">
        <v>10</v>
      </c>
    </row>
    <row r="2077" spans="1:21" x14ac:dyDescent="0.25">
      <c r="A2077" s="3" t="s">
        <v>52</v>
      </c>
      <c r="B2077" s="3" t="s">
        <v>112</v>
      </c>
      <c r="C2077" s="3" t="s">
        <v>18</v>
      </c>
      <c r="D2077" s="3">
        <v>2</v>
      </c>
      <c r="I2077" s="3">
        <v>1</v>
      </c>
      <c r="N2077" s="3">
        <v>50</v>
      </c>
      <c r="O2077" s="3" t="s">
        <v>38</v>
      </c>
      <c r="P2077" s="3">
        <v>50</v>
      </c>
      <c r="Q2077" s="3" t="s">
        <v>4</v>
      </c>
      <c r="R2077" s="3">
        <v>22</v>
      </c>
      <c r="S2077" s="9">
        <v>1</v>
      </c>
      <c r="T2077" s="11">
        <v>0</v>
      </c>
      <c r="U2077" s="13">
        <v>0</v>
      </c>
    </row>
    <row r="2078" spans="1:21" x14ac:dyDescent="0.25">
      <c r="A2078" s="3" t="s">
        <v>52</v>
      </c>
      <c r="B2078" s="3" t="s">
        <v>112</v>
      </c>
      <c r="C2078" s="3" t="s">
        <v>18</v>
      </c>
      <c r="D2078" s="3">
        <v>2</v>
      </c>
      <c r="I2078" s="3">
        <v>1</v>
      </c>
      <c r="N2078" s="3">
        <v>50</v>
      </c>
      <c r="O2078" s="3" t="s">
        <v>38</v>
      </c>
      <c r="P2078" s="3">
        <v>50</v>
      </c>
      <c r="Q2078" s="3" t="s">
        <v>4</v>
      </c>
      <c r="R2078" s="3">
        <v>22</v>
      </c>
      <c r="S2078" s="9">
        <v>0.98</v>
      </c>
      <c r="T2078" s="11">
        <v>2.83</v>
      </c>
      <c r="U2078" s="13">
        <v>0</v>
      </c>
    </row>
    <row r="2079" spans="1:21" x14ac:dyDescent="0.25">
      <c r="A2079" s="3" t="s">
        <v>52</v>
      </c>
      <c r="B2079" s="3" t="s">
        <v>112</v>
      </c>
      <c r="C2079" s="3" t="s">
        <v>18</v>
      </c>
      <c r="D2079" s="3">
        <v>2</v>
      </c>
      <c r="I2079" s="3">
        <v>1</v>
      </c>
      <c r="N2079" s="3">
        <v>50</v>
      </c>
      <c r="O2079" s="3" t="s">
        <v>38</v>
      </c>
      <c r="P2079" s="3">
        <v>50</v>
      </c>
      <c r="Q2079" s="3" t="s">
        <v>4</v>
      </c>
      <c r="R2079" s="3">
        <v>22</v>
      </c>
      <c r="S2079" s="9">
        <v>1</v>
      </c>
      <c r="T2079" s="11">
        <v>1</v>
      </c>
      <c r="U2079" s="13">
        <v>0</v>
      </c>
    </row>
    <row r="2080" spans="1:21" x14ac:dyDescent="0.25">
      <c r="A2080" s="3" t="s">
        <v>52</v>
      </c>
      <c r="B2080" s="3" t="s">
        <v>112</v>
      </c>
      <c r="C2080" s="3" t="s">
        <v>18</v>
      </c>
      <c r="D2080" s="3">
        <v>2</v>
      </c>
      <c r="I2080" s="3">
        <v>1</v>
      </c>
      <c r="N2080" s="3">
        <v>50</v>
      </c>
      <c r="O2080" s="3" t="s">
        <v>38</v>
      </c>
      <c r="P2080" s="3">
        <v>50</v>
      </c>
      <c r="Q2080" s="3" t="s">
        <v>4</v>
      </c>
      <c r="R2080" s="3">
        <v>22</v>
      </c>
      <c r="S2080" s="9">
        <v>1</v>
      </c>
      <c r="T2080" s="11">
        <v>1</v>
      </c>
      <c r="U2080" s="13">
        <v>0</v>
      </c>
    </row>
    <row r="2081" spans="1:21" x14ac:dyDescent="0.25">
      <c r="A2081" s="3" t="s">
        <v>52</v>
      </c>
      <c r="B2081" s="3" t="s">
        <v>112</v>
      </c>
      <c r="C2081" s="3" t="s">
        <v>18</v>
      </c>
      <c r="D2081" s="3">
        <v>2</v>
      </c>
      <c r="I2081" s="3">
        <v>1</v>
      </c>
      <c r="N2081" s="3">
        <v>50</v>
      </c>
      <c r="O2081" s="3" t="s">
        <v>38</v>
      </c>
      <c r="P2081" s="3">
        <v>50</v>
      </c>
      <c r="Q2081" s="3" t="s">
        <v>4</v>
      </c>
      <c r="R2081" s="3">
        <v>22</v>
      </c>
      <c r="S2081" s="9">
        <v>2.2999999999999998</v>
      </c>
      <c r="T2081" s="11">
        <v>2.83</v>
      </c>
      <c r="U2081" s="13">
        <v>2</v>
      </c>
    </row>
    <row r="2082" spans="1:21" x14ac:dyDescent="0.25">
      <c r="A2082" s="3" t="s">
        <v>52</v>
      </c>
      <c r="B2082" s="3" t="s">
        <v>112</v>
      </c>
      <c r="C2082" s="3" t="s">
        <v>19</v>
      </c>
      <c r="D2082" s="3">
        <v>4</v>
      </c>
      <c r="E2082" s="3">
        <v>0</v>
      </c>
      <c r="J2082" s="3">
        <v>1</v>
      </c>
      <c r="N2082" s="3">
        <v>57</v>
      </c>
      <c r="O2082" s="3" t="s">
        <v>30</v>
      </c>
      <c r="P2082" s="3">
        <v>57</v>
      </c>
      <c r="Q2082" s="3" t="s">
        <v>5</v>
      </c>
      <c r="R2082" s="3">
        <v>25</v>
      </c>
      <c r="S2082" s="9">
        <v>1</v>
      </c>
      <c r="T2082" s="11">
        <v>14.7</v>
      </c>
      <c r="U2082" s="13">
        <v>6.82</v>
      </c>
    </row>
    <row r="2083" spans="1:21" x14ac:dyDescent="0.25">
      <c r="A2083" s="3" t="s">
        <v>52</v>
      </c>
      <c r="B2083" s="3" t="s">
        <v>112</v>
      </c>
      <c r="C2083" s="3" t="s">
        <v>19</v>
      </c>
      <c r="D2083" s="3">
        <v>4</v>
      </c>
      <c r="E2083" s="3">
        <v>0</v>
      </c>
      <c r="J2083" s="3">
        <v>1</v>
      </c>
      <c r="N2083" s="3">
        <v>55</v>
      </c>
      <c r="O2083" s="3" t="s">
        <v>23</v>
      </c>
      <c r="P2083" s="3">
        <v>55</v>
      </c>
      <c r="Q2083" s="3" t="s">
        <v>5</v>
      </c>
      <c r="R2083" s="3">
        <v>25</v>
      </c>
      <c r="S2083" s="9">
        <v>4.3099999999999996</v>
      </c>
      <c r="T2083" s="11">
        <v>11.18</v>
      </c>
      <c r="U2083" s="13">
        <v>6.4</v>
      </c>
    </row>
    <row r="2084" spans="1:21" x14ac:dyDescent="0.25">
      <c r="A2084" s="3" t="s">
        <v>52</v>
      </c>
      <c r="B2084" s="3" t="s">
        <v>112</v>
      </c>
      <c r="C2084" s="3" t="s">
        <v>16</v>
      </c>
      <c r="D2084" s="3">
        <v>3</v>
      </c>
      <c r="E2084" s="3">
        <v>0</v>
      </c>
      <c r="J2084" s="3">
        <v>1</v>
      </c>
      <c r="N2084" s="3">
        <v>57</v>
      </c>
      <c r="O2084" s="3" t="s">
        <v>30</v>
      </c>
      <c r="P2084" s="3">
        <v>57</v>
      </c>
      <c r="Q2084" s="3" t="s">
        <v>5</v>
      </c>
      <c r="R2084" s="3">
        <v>25</v>
      </c>
      <c r="S2084" s="9">
        <v>5.04</v>
      </c>
      <c r="T2084" s="11">
        <v>0</v>
      </c>
      <c r="U2084" s="13">
        <v>0</v>
      </c>
    </row>
    <row r="2085" spans="1:21" x14ac:dyDescent="0.25">
      <c r="A2085" s="3" t="s">
        <v>52</v>
      </c>
      <c r="B2085" s="3" t="s">
        <v>112</v>
      </c>
      <c r="C2085" s="3" t="s">
        <v>16</v>
      </c>
      <c r="D2085" s="3">
        <v>3</v>
      </c>
      <c r="E2085" s="3">
        <v>0</v>
      </c>
      <c r="J2085" s="3">
        <v>1</v>
      </c>
      <c r="N2085" s="3">
        <v>57</v>
      </c>
      <c r="O2085" s="3" t="s">
        <v>30</v>
      </c>
      <c r="P2085" s="3">
        <v>57</v>
      </c>
      <c r="Q2085" s="3" t="s">
        <v>5</v>
      </c>
      <c r="R2085" s="3">
        <v>25</v>
      </c>
      <c r="S2085" s="9">
        <v>9.2799999999999994</v>
      </c>
      <c r="T2085" s="11">
        <v>5.2</v>
      </c>
      <c r="U2085" s="13">
        <v>2.5</v>
      </c>
    </row>
    <row r="2086" spans="1:21" x14ac:dyDescent="0.25">
      <c r="A2086" s="3" t="s">
        <v>52</v>
      </c>
      <c r="B2086" s="3" t="s">
        <v>112</v>
      </c>
      <c r="C2086" s="3" t="s">
        <v>16</v>
      </c>
      <c r="D2086" s="3">
        <v>3</v>
      </c>
      <c r="E2086" s="3">
        <v>0</v>
      </c>
      <c r="J2086" s="3">
        <v>1</v>
      </c>
      <c r="N2086" s="3">
        <v>55</v>
      </c>
      <c r="O2086" s="3" t="s">
        <v>23</v>
      </c>
      <c r="P2086" s="3">
        <v>55</v>
      </c>
      <c r="Q2086" s="3" t="s">
        <v>5</v>
      </c>
      <c r="R2086" s="3">
        <v>25</v>
      </c>
      <c r="S2086" s="9">
        <v>4.8600000000000003</v>
      </c>
      <c r="T2086" s="11">
        <v>11.18</v>
      </c>
      <c r="U2086" s="13">
        <v>4.84</v>
      </c>
    </row>
    <row r="2087" spans="1:21" x14ac:dyDescent="0.25">
      <c r="A2087" s="3" t="s">
        <v>52</v>
      </c>
      <c r="B2087" s="3" t="s">
        <v>112</v>
      </c>
      <c r="C2087" s="3" t="s">
        <v>16</v>
      </c>
      <c r="D2087" s="3">
        <v>3</v>
      </c>
      <c r="E2087" s="3">
        <v>0</v>
      </c>
      <c r="J2087" s="3">
        <v>1</v>
      </c>
      <c r="N2087" s="3">
        <v>57</v>
      </c>
      <c r="O2087" s="3" t="s">
        <v>30</v>
      </c>
      <c r="P2087" s="3">
        <v>57</v>
      </c>
      <c r="Q2087" s="3" t="s">
        <v>5</v>
      </c>
      <c r="R2087" s="3">
        <v>25</v>
      </c>
      <c r="S2087" s="9">
        <v>5.0599999999999996</v>
      </c>
      <c r="T2087" s="11">
        <v>8</v>
      </c>
      <c r="U2087" s="13">
        <v>5.25</v>
      </c>
    </row>
    <row r="2088" spans="1:21" x14ac:dyDescent="0.25">
      <c r="A2088" s="3" t="s">
        <v>52</v>
      </c>
      <c r="B2088" s="3" t="s">
        <v>112</v>
      </c>
      <c r="C2088" s="3" t="s">
        <v>18</v>
      </c>
      <c r="D2088" s="3">
        <v>2</v>
      </c>
      <c r="E2088" s="3">
        <v>0</v>
      </c>
      <c r="J2088" s="3">
        <v>1</v>
      </c>
      <c r="N2088" s="3">
        <v>55</v>
      </c>
      <c r="O2088" s="3" t="s">
        <v>23</v>
      </c>
      <c r="P2088" s="3">
        <v>55</v>
      </c>
      <c r="Q2088" s="3" t="s">
        <v>5</v>
      </c>
      <c r="R2088" s="3">
        <v>25</v>
      </c>
      <c r="S2088" s="9">
        <v>6.65</v>
      </c>
      <c r="T2088" s="11">
        <v>1</v>
      </c>
      <c r="U2088" s="13">
        <v>0</v>
      </c>
    </row>
    <row r="2089" spans="1:21" x14ac:dyDescent="0.25">
      <c r="A2089" s="3" t="s">
        <v>52</v>
      </c>
      <c r="B2089" s="3" t="s">
        <v>112</v>
      </c>
      <c r="C2089" s="3" t="s">
        <v>18</v>
      </c>
      <c r="D2089" s="3">
        <v>2</v>
      </c>
      <c r="E2089" s="3">
        <v>0</v>
      </c>
      <c r="J2089" s="3">
        <v>1</v>
      </c>
      <c r="N2089" s="3">
        <v>57</v>
      </c>
      <c r="O2089" s="3" t="s">
        <v>30</v>
      </c>
      <c r="P2089" s="3">
        <v>57</v>
      </c>
      <c r="Q2089" s="3" t="s">
        <v>5</v>
      </c>
      <c r="R2089" s="3">
        <v>25</v>
      </c>
      <c r="S2089" s="9">
        <v>1</v>
      </c>
      <c r="T2089" s="11">
        <v>5.2</v>
      </c>
      <c r="U2089" s="13">
        <v>1.5</v>
      </c>
    </row>
    <row r="2090" spans="1:21" x14ac:dyDescent="0.25">
      <c r="A2090" s="3" t="s">
        <v>52</v>
      </c>
      <c r="B2090" s="3" t="s">
        <v>112</v>
      </c>
      <c r="C2090" s="3" t="s">
        <v>18</v>
      </c>
      <c r="D2090" s="3">
        <v>2</v>
      </c>
      <c r="E2090" s="3">
        <v>0</v>
      </c>
      <c r="J2090" s="3">
        <v>1</v>
      </c>
      <c r="N2090" s="3">
        <v>57</v>
      </c>
      <c r="O2090" s="3" t="s">
        <v>30</v>
      </c>
      <c r="P2090" s="3">
        <v>57</v>
      </c>
      <c r="Q2090" s="3" t="s">
        <v>5</v>
      </c>
      <c r="R2090" s="3">
        <v>25</v>
      </c>
      <c r="S2090" s="9">
        <v>9.65</v>
      </c>
      <c r="T2090" s="11">
        <v>14.7</v>
      </c>
      <c r="U2090" s="13">
        <v>0</v>
      </c>
    </row>
    <row r="2091" spans="1:21" x14ac:dyDescent="0.25">
      <c r="A2091" s="3" t="s">
        <v>52</v>
      </c>
      <c r="B2091" s="3" t="s">
        <v>112</v>
      </c>
      <c r="C2091" s="3" t="s">
        <v>19</v>
      </c>
      <c r="D2091" s="3">
        <v>4</v>
      </c>
      <c r="E2091" s="3">
        <v>1</v>
      </c>
      <c r="J2091" s="3">
        <v>1</v>
      </c>
      <c r="N2091" s="3">
        <v>59</v>
      </c>
      <c r="O2091" s="3" t="s">
        <v>29</v>
      </c>
      <c r="P2091" s="3">
        <v>59</v>
      </c>
      <c r="Q2091" s="3" t="s">
        <v>5</v>
      </c>
      <c r="R2091" s="3">
        <v>25</v>
      </c>
      <c r="S2091" s="9">
        <v>8.01</v>
      </c>
      <c r="T2091" s="11">
        <v>22.63</v>
      </c>
      <c r="U2091" s="13">
        <v>1.74</v>
      </c>
    </row>
    <row r="2092" spans="1:21" x14ac:dyDescent="0.25">
      <c r="A2092" s="3" t="s">
        <v>52</v>
      </c>
      <c r="B2092" s="3" t="s">
        <v>112</v>
      </c>
      <c r="C2092" s="3" t="s">
        <v>19</v>
      </c>
      <c r="D2092" s="3">
        <v>4</v>
      </c>
      <c r="E2092" s="3">
        <v>0</v>
      </c>
      <c r="J2092" s="3">
        <v>1</v>
      </c>
      <c r="N2092" s="3">
        <v>58</v>
      </c>
      <c r="O2092" s="3" t="s">
        <v>31</v>
      </c>
      <c r="P2092" s="3">
        <v>58</v>
      </c>
      <c r="Q2092" s="3" t="s">
        <v>5</v>
      </c>
      <c r="R2092" s="3">
        <v>25</v>
      </c>
      <c r="S2092" s="9">
        <v>6.67</v>
      </c>
      <c r="T2092" s="11">
        <v>18.52</v>
      </c>
      <c r="U2092" s="13">
        <v>4.47</v>
      </c>
    </row>
    <row r="2093" spans="1:21" x14ac:dyDescent="0.25">
      <c r="A2093" s="3" t="s">
        <v>52</v>
      </c>
      <c r="B2093" s="3" t="s">
        <v>112</v>
      </c>
      <c r="C2093" s="3" t="s">
        <v>16</v>
      </c>
      <c r="D2093" s="3">
        <v>3</v>
      </c>
      <c r="E2093" s="3">
        <v>0</v>
      </c>
      <c r="J2093" s="3">
        <v>1</v>
      </c>
      <c r="N2093" s="3">
        <v>59</v>
      </c>
      <c r="O2093" s="3" t="s">
        <v>29</v>
      </c>
      <c r="P2093" s="3">
        <v>59</v>
      </c>
      <c r="Q2093" s="3" t="s">
        <v>5</v>
      </c>
      <c r="R2093" s="3">
        <v>25</v>
      </c>
      <c r="S2093" s="9">
        <v>8.34</v>
      </c>
      <c r="T2093" s="11">
        <v>11.18</v>
      </c>
      <c r="U2093" s="13">
        <v>2.59</v>
      </c>
    </row>
    <row r="2094" spans="1:21" x14ac:dyDescent="0.25">
      <c r="A2094" s="3" t="s">
        <v>52</v>
      </c>
      <c r="B2094" s="3" t="s">
        <v>112</v>
      </c>
      <c r="C2094" s="3" t="s">
        <v>16</v>
      </c>
      <c r="D2094" s="3">
        <v>3</v>
      </c>
      <c r="E2094" s="3">
        <v>0</v>
      </c>
      <c r="J2094" s="3">
        <v>1</v>
      </c>
      <c r="N2094" s="3">
        <v>53</v>
      </c>
      <c r="O2094" s="3" t="s">
        <v>27</v>
      </c>
      <c r="P2094" s="3">
        <v>53</v>
      </c>
      <c r="Q2094" s="3" t="s">
        <v>5</v>
      </c>
      <c r="R2094" s="3">
        <v>25</v>
      </c>
      <c r="S2094" s="9">
        <v>2.62</v>
      </c>
      <c r="T2094" s="11">
        <v>5.2</v>
      </c>
      <c r="U2094" s="13">
        <v>1</v>
      </c>
    </row>
    <row r="2095" spans="1:21" x14ac:dyDescent="0.25">
      <c r="A2095" s="3" t="s">
        <v>52</v>
      </c>
      <c r="B2095" s="3" t="s">
        <v>112</v>
      </c>
      <c r="C2095" s="3" t="s">
        <v>16</v>
      </c>
      <c r="D2095" s="3">
        <v>3</v>
      </c>
      <c r="E2095" s="3">
        <v>0</v>
      </c>
      <c r="J2095" s="3">
        <v>1</v>
      </c>
      <c r="N2095" s="3">
        <v>53</v>
      </c>
      <c r="O2095" s="3" t="s">
        <v>27</v>
      </c>
      <c r="P2095" s="3">
        <v>53</v>
      </c>
      <c r="Q2095" s="3" t="s">
        <v>5</v>
      </c>
      <c r="R2095" s="3">
        <v>25</v>
      </c>
      <c r="S2095" s="9">
        <v>11.88</v>
      </c>
      <c r="T2095" s="11">
        <v>18.52</v>
      </c>
      <c r="U2095" s="13">
        <v>6.1</v>
      </c>
    </row>
    <row r="2096" spans="1:21" x14ac:dyDescent="0.25">
      <c r="A2096" s="3" t="s">
        <v>52</v>
      </c>
      <c r="B2096" s="3" t="s">
        <v>112</v>
      </c>
      <c r="C2096" s="3" t="s">
        <v>16</v>
      </c>
      <c r="D2096" s="3">
        <v>3</v>
      </c>
      <c r="E2096" s="3">
        <v>0</v>
      </c>
      <c r="J2096" s="3">
        <v>1</v>
      </c>
      <c r="N2096" s="3">
        <v>60</v>
      </c>
      <c r="O2096" s="3" t="s">
        <v>32</v>
      </c>
      <c r="P2096" s="3">
        <v>60</v>
      </c>
      <c r="Q2096" s="3" t="s">
        <v>5</v>
      </c>
      <c r="R2096" s="3">
        <v>25</v>
      </c>
      <c r="S2096" s="9">
        <v>5.96</v>
      </c>
      <c r="T2096" s="11">
        <v>8</v>
      </c>
      <c r="U2096" s="13">
        <v>1.7</v>
      </c>
    </row>
    <row r="2097" spans="1:21" x14ac:dyDescent="0.25">
      <c r="A2097" s="3" t="s">
        <v>52</v>
      </c>
      <c r="B2097" s="3" t="s">
        <v>112</v>
      </c>
      <c r="C2097" s="3" t="s">
        <v>16</v>
      </c>
      <c r="D2097" s="3">
        <v>3</v>
      </c>
      <c r="E2097" s="3">
        <v>0</v>
      </c>
      <c r="J2097" s="3">
        <v>1</v>
      </c>
      <c r="N2097" s="3">
        <v>58</v>
      </c>
      <c r="O2097" s="3" t="s">
        <v>31</v>
      </c>
      <c r="P2097" s="3">
        <v>58</v>
      </c>
      <c r="Q2097" s="3" t="s">
        <v>5</v>
      </c>
      <c r="R2097" s="3">
        <v>25</v>
      </c>
      <c r="S2097" s="9">
        <v>5.84</v>
      </c>
      <c r="T2097" s="11">
        <v>11.18</v>
      </c>
      <c r="U2097" s="13">
        <v>1</v>
      </c>
    </row>
    <row r="2098" spans="1:21" x14ac:dyDescent="0.25">
      <c r="A2098" s="3" t="s">
        <v>52</v>
      </c>
      <c r="B2098" s="3" t="s">
        <v>112</v>
      </c>
      <c r="C2098" s="3" t="s">
        <v>18</v>
      </c>
      <c r="D2098" s="3">
        <v>2</v>
      </c>
      <c r="E2098" s="3">
        <v>0</v>
      </c>
      <c r="J2098" s="3">
        <v>1</v>
      </c>
      <c r="N2098" s="3">
        <v>58</v>
      </c>
      <c r="O2098" s="3" t="s">
        <v>31</v>
      </c>
      <c r="P2098" s="3">
        <v>58</v>
      </c>
      <c r="Q2098" s="3" t="s">
        <v>5</v>
      </c>
      <c r="R2098" s="3">
        <v>25</v>
      </c>
      <c r="S2098" s="9">
        <v>1.9</v>
      </c>
      <c r="T2098" s="11">
        <v>2.83</v>
      </c>
      <c r="U2098" s="13">
        <v>0</v>
      </c>
    </row>
    <row r="2099" spans="1:21" x14ac:dyDescent="0.25">
      <c r="A2099" s="3" t="s">
        <v>52</v>
      </c>
      <c r="B2099" s="3" t="s">
        <v>112</v>
      </c>
      <c r="C2099" s="3" t="s">
        <v>18</v>
      </c>
      <c r="D2099" s="3">
        <v>2</v>
      </c>
      <c r="E2099" s="3">
        <v>0</v>
      </c>
      <c r="J2099" s="3">
        <v>1</v>
      </c>
      <c r="N2099" s="3">
        <v>58</v>
      </c>
      <c r="O2099" s="3" t="s">
        <v>31</v>
      </c>
      <c r="P2099" s="3">
        <v>58</v>
      </c>
      <c r="Q2099" s="3" t="s">
        <v>5</v>
      </c>
      <c r="R2099" s="3">
        <v>25</v>
      </c>
      <c r="S2099" s="9">
        <v>6.93</v>
      </c>
      <c r="T2099" s="11">
        <v>8</v>
      </c>
      <c r="U2099" s="13">
        <v>2</v>
      </c>
    </row>
    <row r="2100" spans="1:21" x14ac:dyDescent="0.25">
      <c r="A2100" s="3" t="s">
        <v>52</v>
      </c>
      <c r="B2100" s="3" t="s">
        <v>112</v>
      </c>
      <c r="C2100" s="3" t="s">
        <v>18</v>
      </c>
      <c r="D2100" s="3">
        <v>2</v>
      </c>
      <c r="E2100" s="3">
        <v>0</v>
      </c>
      <c r="J2100" s="3">
        <v>1</v>
      </c>
      <c r="N2100" s="3">
        <v>53</v>
      </c>
      <c r="O2100" s="3" t="s">
        <v>27</v>
      </c>
      <c r="P2100" s="3">
        <v>53</v>
      </c>
      <c r="Q2100" s="3" t="s">
        <v>5</v>
      </c>
      <c r="R2100" s="3">
        <v>25</v>
      </c>
      <c r="S2100" s="9">
        <v>3.45</v>
      </c>
      <c r="T2100" s="11">
        <v>5.2</v>
      </c>
      <c r="U2100" s="13">
        <v>0.73</v>
      </c>
    </row>
    <row r="2101" spans="1:21" x14ac:dyDescent="0.25">
      <c r="A2101" s="3" t="s">
        <v>52</v>
      </c>
      <c r="B2101" s="3" t="s">
        <v>112</v>
      </c>
      <c r="C2101" s="3" t="s">
        <v>24</v>
      </c>
      <c r="D2101" s="3">
        <v>1</v>
      </c>
      <c r="E2101" s="3">
        <v>0</v>
      </c>
      <c r="J2101" s="3">
        <v>1</v>
      </c>
      <c r="N2101" s="3">
        <v>59</v>
      </c>
      <c r="O2101" s="3" t="s">
        <v>29</v>
      </c>
      <c r="P2101" s="3">
        <v>59</v>
      </c>
      <c r="Q2101" s="3" t="s">
        <v>5</v>
      </c>
      <c r="R2101" s="3">
        <v>25</v>
      </c>
      <c r="S2101" s="9">
        <v>4.2</v>
      </c>
      <c r="T2101" s="11">
        <v>5.2</v>
      </c>
      <c r="U2101" s="13">
        <v>0.59000000000000008</v>
      </c>
    </row>
    <row r="2102" spans="1:21" x14ac:dyDescent="0.25">
      <c r="A2102" s="3" t="s">
        <v>52</v>
      </c>
      <c r="B2102" s="3" t="s">
        <v>112</v>
      </c>
      <c r="C2102" s="3" t="s">
        <v>24</v>
      </c>
      <c r="D2102" s="3">
        <v>1</v>
      </c>
      <c r="E2102" s="3">
        <v>0</v>
      </c>
      <c r="J2102" s="3">
        <v>1</v>
      </c>
      <c r="N2102" s="3">
        <v>60</v>
      </c>
      <c r="O2102" s="3" t="s">
        <v>32</v>
      </c>
      <c r="P2102" s="3">
        <v>60</v>
      </c>
      <c r="Q2102" s="3" t="s">
        <v>5</v>
      </c>
      <c r="R2102" s="3">
        <v>25</v>
      </c>
      <c r="S2102" s="9">
        <v>2.84</v>
      </c>
      <c r="T2102" s="11">
        <v>1</v>
      </c>
      <c r="U2102" s="13">
        <v>2</v>
      </c>
    </row>
    <row r="2103" spans="1:21" x14ac:dyDescent="0.25">
      <c r="A2103" s="3" t="s">
        <v>52</v>
      </c>
      <c r="B2103" s="3" t="s">
        <v>112</v>
      </c>
      <c r="C2103" s="3" t="s">
        <v>16</v>
      </c>
      <c r="D2103" s="3">
        <v>3</v>
      </c>
      <c r="E2103" s="3">
        <v>0</v>
      </c>
      <c r="M2103" s="3">
        <v>1</v>
      </c>
      <c r="N2103" s="3">
        <v>66</v>
      </c>
      <c r="O2103" s="3" t="s">
        <v>8</v>
      </c>
      <c r="P2103" s="3">
        <v>66</v>
      </c>
      <c r="Q2103" s="3" t="s">
        <v>8</v>
      </c>
      <c r="R2103" s="3">
        <v>29</v>
      </c>
      <c r="S2103" s="9">
        <v>3.4899999999999998</v>
      </c>
      <c r="T2103" s="11">
        <v>11.18</v>
      </c>
      <c r="U2103" s="13">
        <v>0</v>
      </c>
    </row>
    <row r="2104" spans="1:21" x14ac:dyDescent="0.25">
      <c r="A2104" s="3" t="s">
        <v>52</v>
      </c>
      <c r="B2104" s="3" t="s">
        <v>112</v>
      </c>
      <c r="C2104" s="3" t="s">
        <v>16</v>
      </c>
      <c r="D2104" s="3">
        <v>3</v>
      </c>
      <c r="E2104" s="3">
        <v>0</v>
      </c>
      <c r="L2104" s="3">
        <v>1</v>
      </c>
      <c r="N2104" s="3">
        <v>65</v>
      </c>
      <c r="O2104" s="3" t="s">
        <v>7</v>
      </c>
      <c r="P2104" s="3">
        <v>65</v>
      </c>
      <c r="Q2104" s="3" t="s">
        <v>7</v>
      </c>
      <c r="R2104" s="3">
        <v>28</v>
      </c>
      <c r="S2104" s="9">
        <v>6.79</v>
      </c>
      <c r="T2104" s="11">
        <v>1</v>
      </c>
      <c r="U2104" s="13">
        <v>0</v>
      </c>
    </row>
    <row r="2105" spans="1:21" x14ac:dyDescent="0.25">
      <c r="A2105" s="3" t="s">
        <v>52</v>
      </c>
      <c r="B2105" s="3" t="s">
        <v>112</v>
      </c>
      <c r="C2105" s="3" t="s">
        <v>18</v>
      </c>
      <c r="D2105" s="3">
        <v>2</v>
      </c>
      <c r="E2105" s="3">
        <v>0</v>
      </c>
      <c r="M2105" s="3">
        <v>1</v>
      </c>
      <c r="N2105" s="3">
        <v>66</v>
      </c>
      <c r="O2105" s="3" t="s">
        <v>8</v>
      </c>
      <c r="P2105" s="3">
        <v>66</v>
      </c>
      <c r="Q2105" s="3" t="s">
        <v>8</v>
      </c>
      <c r="R2105" s="3">
        <v>29</v>
      </c>
      <c r="S2105" s="9">
        <v>4.45</v>
      </c>
      <c r="T2105" s="11">
        <v>2.83</v>
      </c>
      <c r="U2105" s="13">
        <v>2</v>
      </c>
    </row>
    <row r="2106" spans="1:21" x14ac:dyDescent="0.25">
      <c r="A2106" s="3" t="s">
        <v>52</v>
      </c>
      <c r="B2106" s="3" t="s">
        <v>112</v>
      </c>
      <c r="C2106" s="3" t="s">
        <v>18</v>
      </c>
      <c r="D2106" s="3">
        <v>2</v>
      </c>
      <c r="E2106" s="3">
        <v>0</v>
      </c>
      <c r="M2106" s="3">
        <v>1</v>
      </c>
      <c r="N2106" s="3">
        <v>66</v>
      </c>
      <c r="O2106" s="3" t="s">
        <v>8</v>
      </c>
      <c r="P2106" s="3">
        <v>66</v>
      </c>
      <c r="Q2106" s="3" t="s">
        <v>8</v>
      </c>
      <c r="R2106" s="3">
        <v>29</v>
      </c>
      <c r="S2106" s="9">
        <v>4.34</v>
      </c>
      <c r="T2106" s="11">
        <v>2.83</v>
      </c>
      <c r="U2106" s="13">
        <v>0</v>
      </c>
    </row>
    <row r="2107" spans="1:21" x14ac:dyDescent="0.25">
      <c r="A2107" s="3" t="s">
        <v>52</v>
      </c>
      <c r="B2107" s="3" t="s">
        <v>112</v>
      </c>
      <c r="C2107" s="3" t="s">
        <v>18</v>
      </c>
      <c r="D2107" s="3">
        <v>2</v>
      </c>
      <c r="E2107" s="3">
        <v>0</v>
      </c>
      <c r="L2107" s="3">
        <v>1</v>
      </c>
      <c r="N2107" s="3">
        <v>65</v>
      </c>
      <c r="O2107" s="3" t="s">
        <v>7</v>
      </c>
      <c r="P2107" s="3">
        <v>65</v>
      </c>
      <c r="Q2107" s="3" t="s">
        <v>7</v>
      </c>
      <c r="R2107" s="3">
        <v>28</v>
      </c>
      <c r="S2107" s="9">
        <v>1</v>
      </c>
      <c r="T2107" s="11">
        <v>0</v>
      </c>
      <c r="U2107" s="13">
        <v>0</v>
      </c>
    </row>
    <row r="2108" spans="1:21" x14ac:dyDescent="0.25">
      <c r="A2108" s="3" t="s">
        <v>52</v>
      </c>
      <c r="B2108" s="3" t="s">
        <v>112</v>
      </c>
      <c r="C2108" s="3" t="s">
        <v>18</v>
      </c>
      <c r="D2108" s="3">
        <v>2</v>
      </c>
      <c r="E2108" s="3">
        <v>0</v>
      </c>
      <c r="M2108" s="3">
        <v>1</v>
      </c>
      <c r="N2108" s="3">
        <v>66</v>
      </c>
      <c r="O2108" s="3" t="s">
        <v>8</v>
      </c>
      <c r="P2108" s="3">
        <v>66</v>
      </c>
      <c r="Q2108" s="3" t="s">
        <v>8</v>
      </c>
      <c r="R2108" s="3">
        <v>29</v>
      </c>
      <c r="S2108" s="9">
        <v>8.67</v>
      </c>
      <c r="T2108" s="11">
        <v>0</v>
      </c>
      <c r="U2108" s="13">
        <v>0</v>
      </c>
    </row>
    <row r="2109" spans="1:21" x14ac:dyDescent="0.25">
      <c r="A2109" s="3" t="s">
        <v>52</v>
      </c>
      <c r="B2109" s="3" t="s">
        <v>112</v>
      </c>
      <c r="C2109" s="3" t="s">
        <v>18</v>
      </c>
      <c r="D2109" s="3">
        <v>2</v>
      </c>
      <c r="E2109" s="3">
        <v>0</v>
      </c>
      <c r="L2109" s="3">
        <v>1</v>
      </c>
      <c r="N2109" s="3">
        <v>65</v>
      </c>
      <c r="O2109" s="3" t="s">
        <v>7</v>
      </c>
      <c r="P2109" s="3">
        <v>65</v>
      </c>
      <c r="Q2109" s="3" t="s">
        <v>7</v>
      </c>
      <c r="R2109" s="3">
        <v>28</v>
      </c>
      <c r="S2109" s="9">
        <v>2.0099999999999998</v>
      </c>
      <c r="T2109" s="11">
        <v>0</v>
      </c>
      <c r="U2109" s="13">
        <v>0</v>
      </c>
    </row>
    <row r="2110" spans="1:21" x14ac:dyDescent="0.25">
      <c r="A2110" s="3" t="s">
        <v>52</v>
      </c>
      <c r="B2110" s="3" t="s">
        <v>112</v>
      </c>
      <c r="C2110" s="3" t="s">
        <v>42</v>
      </c>
      <c r="D2110" s="3">
        <v>7</v>
      </c>
      <c r="E2110" s="3">
        <v>0</v>
      </c>
      <c r="M2110" s="3">
        <v>1</v>
      </c>
      <c r="N2110" s="3">
        <v>66</v>
      </c>
      <c r="O2110" s="3" t="s">
        <v>8</v>
      </c>
      <c r="P2110" s="3">
        <v>66</v>
      </c>
      <c r="Q2110" s="3" t="s">
        <v>8</v>
      </c>
      <c r="R2110" s="3">
        <v>29</v>
      </c>
      <c r="S2110" s="9">
        <v>3.73</v>
      </c>
      <c r="T2110" s="11">
        <v>1</v>
      </c>
      <c r="U2110" s="13">
        <v>3</v>
      </c>
    </row>
    <row r="2111" spans="1:21" x14ac:dyDescent="0.25">
      <c r="A2111" s="3" t="s">
        <v>52</v>
      </c>
      <c r="B2111" s="3" t="s">
        <v>112</v>
      </c>
      <c r="C2111" s="3" t="s">
        <v>42</v>
      </c>
      <c r="D2111" s="3">
        <v>7</v>
      </c>
      <c r="E2111" s="3">
        <v>1</v>
      </c>
      <c r="M2111" s="3">
        <v>1</v>
      </c>
      <c r="N2111" s="3">
        <v>66</v>
      </c>
      <c r="O2111" s="3" t="s">
        <v>8</v>
      </c>
      <c r="P2111" s="3">
        <v>66</v>
      </c>
      <c r="Q2111" s="3" t="s">
        <v>8</v>
      </c>
      <c r="R2111" s="3">
        <v>29</v>
      </c>
      <c r="S2111" s="9">
        <v>5.45</v>
      </c>
      <c r="T2111" s="11">
        <v>5.2</v>
      </c>
      <c r="U2111" s="13">
        <v>4</v>
      </c>
    </row>
    <row r="2112" spans="1:21" x14ac:dyDescent="0.25">
      <c r="A2112" s="3" t="s">
        <v>52</v>
      </c>
      <c r="B2112" s="3" t="s">
        <v>112</v>
      </c>
      <c r="C2112" s="3" t="s">
        <v>42</v>
      </c>
      <c r="D2112" s="3">
        <v>7</v>
      </c>
      <c r="E2112" s="3">
        <v>0</v>
      </c>
      <c r="H2112" s="3">
        <v>1</v>
      </c>
      <c r="N2112" s="3">
        <v>49</v>
      </c>
      <c r="O2112" s="3" t="s">
        <v>3</v>
      </c>
      <c r="P2112" s="3">
        <v>49</v>
      </c>
      <c r="Q2112" s="3" t="s">
        <v>3</v>
      </c>
      <c r="R2112" s="3">
        <v>21</v>
      </c>
      <c r="S2112" s="9">
        <v>3.4699999999999998</v>
      </c>
      <c r="T2112" s="11">
        <v>14.7</v>
      </c>
      <c r="U2112" s="13">
        <v>4.01</v>
      </c>
    </row>
    <row r="2113" spans="1:21" x14ac:dyDescent="0.25">
      <c r="A2113" s="3" t="s">
        <v>52</v>
      </c>
      <c r="B2113" s="3" t="s">
        <v>112</v>
      </c>
      <c r="C2113" s="3" t="s">
        <v>42</v>
      </c>
      <c r="D2113" s="3">
        <v>7</v>
      </c>
      <c r="E2113" s="3">
        <v>1</v>
      </c>
      <c r="M2113" s="3">
        <v>1</v>
      </c>
      <c r="N2113" s="3">
        <v>66</v>
      </c>
      <c r="O2113" s="3" t="s">
        <v>8</v>
      </c>
      <c r="P2113" s="3">
        <v>66</v>
      </c>
      <c r="Q2113" s="3" t="s">
        <v>8</v>
      </c>
      <c r="R2113" s="3">
        <v>29</v>
      </c>
      <c r="S2113" s="9">
        <v>5.95</v>
      </c>
      <c r="T2113" s="11">
        <v>5.2</v>
      </c>
      <c r="U2113" s="13">
        <v>1.6600000000000001</v>
      </c>
    </row>
    <row r="2114" spans="1:21" x14ac:dyDescent="0.25">
      <c r="A2114" s="3" t="s">
        <v>52</v>
      </c>
      <c r="B2114" s="3" t="s">
        <v>112</v>
      </c>
      <c r="C2114" s="3" t="s">
        <v>42</v>
      </c>
      <c r="D2114" s="3">
        <v>7</v>
      </c>
      <c r="E2114" s="3">
        <v>0</v>
      </c>
      <c r="M2114" s="3">
        <v>1</v>
      </c>
      <c r="N2114" s="3">
        <v>66</v>
      </c>
      <c r="O2114" s="3" t="s">
        <v>8</v>
      </c>
      <c r="P2114" s="3">
        <v>66</v>
      </c>
      <c r="Q2114" s="3" t="s">
        <v>8</v>
      </c>
      <c r="R2114" s="3">
        <v>29</v>
      </c>
      <c r="S2114" s="9">
        <v>4.5199999999999996</v>
      </c>
      <c r="T2114" s="11">
        <v>2.83</v>
      </c>
      <c r="U2114" s="13">
        <v>6</v>
      </c>
    </row>
    <row r="2115" spans="1:21" x14ac:dyDescent="0.25">
      <c r="A2115" s="3" t="s">
        <v>52</v>
      </c>
      <c r="B2115" s="3" t="s">
        <v>112</v>
      </c>
      <c r="C2115" s="3" t="s">
        <v>35</v>
      </c>
      <c r="D2115" s="3">
        <v>6</v>
      </c>
      <c r="E2115" s="3">
        <v>0</v>
      </c>
      <c r="M2115" s="3">
        <v>1</v>
      </c>
      <c r="N2115" s="3">
        <v>66</v>
      </c>
      <c r="O2115" s="3" t="s">
        <v>8</v>
      </c>
      <c r="P2115" s="3">
        <v>66</v>
      </c>
      <c r="Q2115" s="3" t="s">
        <v>8</v>
      </c>
      <c r="R2115" s="3">
        <v>29</v>
      </c>
      <c r="S2115" s="9">
        <v>6.62</v>
      </c>
      <c r="T2115" s="11">
        <v>1</v>
      </c>
      <c r="U2115" s="13">
        <v>2</v>
      </c>
    </row>
    <row r="2116" spans="1:21" x14ac:dyDescent="0.25">
      <c r="A2116" s="3" t="s">
        <v>52</v>
      </c>
      <c r="B2116" s="3" t="s">
        <v>112</v>
      </c>
      <c r="C2116" s="3" t="s">
        <v>42</v>
      </c>
      <c r="D2116" s="3">
        <v>7</v>
      </c>
      <c r="E2116" s="3">
        <v>0</v>
      </c>
      <c r="M2116" s="3">
        <v>1</v>
      </c>
      <c r="N2116" s="3">
        <v>66</v>
      </c>
      <c r="O2116" s="3" t="s">
        <v>8</v>
      </c>
      <c r="P2116" s="3">
        <v>66</v>
      </c>
      <c r="Q2116" s="3" t="s">
        <v>8</v>
      </c>
      <c r="R2116" s="3">
        <v>29</v>
      </c>
      <c r="S2116" s="9">
        <v>4.21</v>
      </c>
      <c r="T2116" s="11">
        <v>1</v>
      </c>
      <c r="U2116" s="13">
        <v>4</v>
      </c>
    </row>
    <row r="2117" spans="1:21" x14ac:dyDescent="0.25">
      <c r="A2117" s="3" t="s">
        <v>52</v>
      </c>
      <c r="B2117" s="3" t="s">
        <v>112</v>
      </c>
      <c r="C2117" s="3" t="s">
        <v>42</v>
      </c>
      <c r="D2117" s="3">
        <v>7</v>
      </c>
      <c r="E2117" s="3">
        <v>0</v>
      </c>
      <c r="F2117" s="3">
        <v>1</v>
      </c>
      <c r="N2117" s="3">
        <v>3</v>
      </c>
      <c r="O2117" s="3" t="s">
        <v>1</v>
      </c>
      <c r="P2117" s="3">
        <v>3</v>
      </c>
      <c r="Q2117" s="3" t="s">
        <v>1</v>
      </c>
      <c r="R2117" s="3">
        <v>2</v>
      </c>
      <c r="S2117" s="9">
        <v>4.25</v>
      </c>
      <c r="T2117" s="11">
        <v>42.61</v>
      </c>
      <c r="U2117" s="13">
        <v>7.0400000000000009</v>
      </c>
    </row>
    <row r="2118" spans="1:21" x14ac:dyDescent="0.25">
      <c r="A2118" s="3" t="s">
        <v>52</v>
      </c>
      <c r="B2118" s="3" t="s">
        <v>112</v>
      </c>
      <c r="C2118" s="3" t="s">
        <v>35</v>
      </c>
      <c r="D2118" s="3">
        <v>6</v>
      </c>
      <c r="E2118" s="3">
        <v>0</v>
      </c>
      <c r="F2118" s="3">
        <v>1</v>
      </c>
      <c r="N2118" s="3">
        <v>3</v>
      </c>
      <c r="O2118" s="3" t="s">
        <v>1</v>
      </c>
      <c r="P2118" s="3">
        <v>3</v>
      </c>
      <c r="Q2118" s="3" t="s">
        <v>1</v>
      </c>
      <c r="R2118" s="3">
        <v>2</v>
      </c>
      <c r="S2118" s="9">
        <v>16</v>
      </c>
      <c r="T2118" s="11">
        <v>67.02</v>
      </c>
      <c r="U2118" s="13">
        <v>9.3600000000000012</v>
      </c>
    </row>
    <row r="2119" spans="1:21" x14ac:dyDescent="0.25">
      <c r="A2119" s="3" t="s">
        <v>52</v>
      </c>
      <c r="B2119" s="3" t="s">
        <v>112</v>
      </c>
      <c r="C2119" s="3" t="s">
        <v>36</v>
      </c>
      <c r="D2119" s="3">
        <v>8</v>
      </c>
      <c r="E2119" s="3">
        <v>0</v>
      </c>
      <c r="F2119" s="3">
        <v>1</v>
      </c>
      <c r="N2119" s="3">
        <v>3</v>
      </c>
      <c r="O2119" s="3" t="s">
        <v>1</v>
      </c>
      <c r="P2119" s="3">
        <v>3</v>
      </c>
      <c r="Q2119" s="3" t="s">
        <v>1</v>
      </c>
      <c r="R2119" s="3">
        <v>2</v>
      </c>
      <c r="S2119" s="9">
        <v>2.63</v>
      </c>
      <c r="T2119" s="11">
        <v>60.43</v>
      </c>
      <c r="U2119" s="13">
        <v>8.9600000000000009</v>
      </c>
    </row>
    <row r="2120" spans="1:21" x14ac:dyDescent="0.25">
      <c r="A2120" s="3" t="s">
        <v>52</v>
      </c>
      <c r="B2120" s="3" t="s">
        <v>112</v>
      </c>
      <c r="C2120" s="3" t="s">
        <v>36</v>
      </c>
      <c r="D2120" s="3">
        <v>8</v>
      </c>
      <c r="E2120" s="3">
        <v>1</v>
      </c>
      <c r="F2120" s="3">
        <v>1</v>
      </c>
      <c r="N2120" s="3">
        <v>3</v>
      </c>
      <c r="O2120" s="3" t="s">
        <v>1</v>
      </c>
      <c r="P2120" s="3">
        <v>3</v>
      </c>
      <c r="Q2120" s="3" t="s">
        <v>1</v>
      </c>
      <c r="R2120" s="3">
        <v>2</v>
      </c>
      <c r="S2120" s="9">
        <v>3.75</v>
      </c>
      <c r="T2120" s="11">
        <v>47.96</v>
      </c>
      <c r="U2120" s="13">
        <v>9.4799999999999986</v>
      </c>
    </row>
    <row r="2121" spans="1:21" x14ac:dyDescent="0.25">
      <c r="A2121" s="3" t="s">
        <v>52</v>
      </c>
      <c r="B2121" s="3" t="s">
        <v>112</v>
      </c>
      <c r="C2121" s="3" t="s">
        <v>36</v>
      </c>
      <c r="D2121" s="3">
        <v>8</v>
      </c>
      <c r="E2121" s="3">
        <v>0</v>
      </c>
      <c r="F2121" s="3">
        <v>1</v>
      </c>
      <c r="N2121" s="3">
        <v>3</v>
      </c>
      <c r="O2121" s="3" t="s">
        <v>1</v>
      </c>
      <c r="P2121" s="3">
        <v>3</v>
      </c>
      <c r="Q2121" s="3" t="s">
        <v>1</v>
      </c>
      <c r="R2121" s="3">
        <v>2</v>
      </c>
      <c r="S2121" s="9">
        <v>1.8800000000000001</v>
      </c>
      <c r="T2121" s="11">
        <v>33.06</v>
      </c>
      <c r="U2121" s="13">
        <v>10.610000000000001</v>
      </c>
    </row>
    <row r="2122" spans="1:21" x14ac:dyDescent="0.25">
      <c r="A2122" s="3" t="s">
        <v>52</v>
      </c>
      <c r="B2122" s="3" t="s">
        <v>112</v>
      </c>
      <c r="C2122" s="3" t="s">
        <v>42</v>
      </c>
      <c r="D2122" s="3">
        <v>7</v>
      </c>
      <c r="E2122" s="3">
        <v>0</v>
      </c>
      <c r="F2122" s="3">
        <v>1</v>
      </c>
      <c r="N2122" s="3">
        <v>3</v>
      </c>
      <c r="O2122" s="3" t="s">
        <v>1</v>
      </c>
      <c r="P2122" s="3">
        <v>3</v>
      </c>
      <c r="Q2122" s="3" t="s">
        <v>1</v>
      </c>
      <c r="R2122" s="3">
        <v>2</v>
      </c>
      <c r="S2122" s="9">
        <v>1.75</v>
      </c>
      <c r="T2122" s="11">
        <v>23.48</v>
      </c>
      <c r="U2122" s="13">
        <v>6.8</v>
      </c>
    </row>
    <row r="2123" spans="1:21" x14ac:dyDescent="0.25">
      <c r="A2123" s="3" t="s">
        <v>52</v>
      </c>
      <c r="B2123" s="3" t="s">
        <v>112</v>
      </c>
      <c r="C2123" s="3" t="s">
        <v>42</v>
      </c>
      <c r="D2123" s="3">
        <v>7</v>
      </c>
      <c r="E2123" s="3">
        <v>0</v>
      </c>
      <c r="F2123" s="3">
        <v>1</v>
      </c>
      <c r="N2123" s="3">
        <v>3</v>
      </c>
      <c r="O2123" s="3" t="s">
        <v>1</v>
      </c>
      <c r="P2123" s="3">
        <v>3</v>
      </c>
      <c r="Q2123" s="3" t="s">
        <v>1</v>
      </c>
      <c r="R2123" s="3">
        <v>2</v>
      </c>
      <c r="S2123" s="9">
        <v>3.25</v>
      </c>
      <c r="T2123" s="11">
        <v>40.53</v>
      </c>
      <c r="U2123" s="13">
        <v>11.34</v>
      </c>
    </row>
    <row r="2124" spans="1:21" x14ac:dyDescent="0.25">
      <c r="A2124" s="3" t="s">
        <v>52</v>
      </c>
      <c r="B2124" s="3" t="s">
        <v>112</v>
      </c>
      <c r="C2124" s="3" t="s">
        <v>35</v>
      </c>
      <c r="D2124" s="3">
        <v>6</v>
      </c>
      <c r="E2124" s="3">
        <v>0</v>
      </c>
      <c r="F2124" s="3">
        <v>1</v>
      </c>
      <c r="N2124" s="3">
        <v>3</v>
      </c>
      <c r="O2124" s="3" t="s">
        <v>1</v>
      </c>
      <c r="P2124" s="3">
        <v>3</v>
      </c>
      <c r="Q2124" s="3" t="s">
        <v>1</v>
      </c>
      <c r="R2124" s="3">
        <v>2</v>
      </c>
      <c r="S2124" s="9">
        <v>5</v>
      </c>
      <c r="T2124" s="11">
        <v>35</v>
      </c>
      <c r="U2124" s="13">
        <v>19.319999999999997</v>
      </c>
    </row>
    <row r="2125" spans="1:21" x14ac:dyDescent="0.25">
      <c r="A2125" s="3" t="s">
        <v>52</v>
      </c>
      <c r="B2125" s="3" t="s">
        <v>112</v>
      </c>
      <c r="C2125" s="3" t="s">
        <v>35</v>
      </c>
      <c r="D2125" s="3">
        <v>6</v>
      </c>
      <c r="E2125" s="3">
        <v>0</v>
      </c>
      <c r="F2125" s="3">
        <v>1</v>
      </c>
      <c r="N2125" s="3">
        <v>3</v>
      </c>
      <c r="O2125" s="3" t="s">
        <v>1</v>
      </c>
      <c r="P2125" s="3">
        <v>3</v>
      </c>
      <c r="Q2125" s="3" t="s">
        <v>1</v>
      </c>
      <c r="R2125" s="3">
        <v>2</v>
      </c>
      <c r="S2125" s="9">
        <v>2.19</v>
      </c>
      <c r="T2125" s="11">
        <v>24.35</v>
      </c>
      <c r="U2125" s="13">
        <v>10.639999999999999</v>
      </c>
    </row>
    <row r="2126" spans="1:21" x14ac:dyDescent="0.25">
      <c r="A2126" s="3" t="s">
        <v>52</v>
      </c>
      <c r="B2126" s="3" t="s">
        <v>112</v>
      </c>
      <c r="C2126" s="3" t="s">
        <v>42</v>
      </c>
      <c r="D2126" s="3">
        <v>7</v>
      </c>
      <c r="E2126" s="3">
        <v>0</v>
      </c>
      <c r="M2126" s="3">
        <v>1</v>
      </c>
      <c r="N2126" s="3">
        <v>66</v>
      </c>
      <c r="O2126" s="3" t="s">
        <v>8</v>
      </c>
      <c r="P2126" s="3">
        <v>66</v>
      </c>
      <c r="Q2126" s="3" t="s">
        <v>8</v>
      </c>
      <c r="R2126" s="3">
        <v>29</v>
      </c>
      <c r="S2126" s="9">
        <v>4.63</v>
      </c>
      <c r="T2126" s="11">
        <v>2.83</v>
      </c>
      <c r="U2126" s="13">
        <v>4</v>
      </c>
    </row>
    <row r="2127" spans="1:21" x14ac:dyDescent="0.25">
      <c r="A2127" s="3" t="s">
        <v>56</v>
      </c>
      <c r="B2127" s="3" t="s">
        <v>119</v>
      </c>
      <c r="C2127" s="3" t="s">
        <v>16</v>
      </c>
      <c r="D2127" s="3">
        <v>3</v>
      </c>
      <c r="E2127" s="3">
        <v>0</v>
      </c>
      <c r="J2127" s="3">
        <v>1</v>
      </c>
      <c r="N2127" s="3">
        <v>53</v>
      </c>
      <c r="O2127" s="3" t="s">
        <v>27</v>
      </c>
      <c r="P2127" s="3">
        <v>53</v>
      </c>
      <c r="Q2127" s="3" t="s">
        <v>5</v>
      </c>
      <c r="R2127" s="3">
        <v>25</v>
      </c>
      <c r="S2127" s="9">
        <v>1</v>
      </c>
      <c r="T2127" s="11">
        <v>0</v>
      </c>
      <c r="U2127" s="13">
        <v>0</v>
      </c>
    </row>
    <row r="2128" spans="1:21" x14ac:dyDescent="0.25">
      <c r="A2128" s="3" t="s">
        <v>56</v>
      </c>
      <c r="B2128" s="3" t="s">
        <v>119</v>
      </c>
      <c r="C2128" s="3" t="s">
        <v>19</v>
      </c>
      <c r="D2128" s="3">
        <v>4</v>
      </c>
      <c r="E2128" s="3">
        <v>0</v>
      </c>
      <c r="J2128" s="3">
        <v>1</v>
      </c>
      <c r="N2128" s="3">
        <v>55</v>
      </c>
      <c r="O2128" s="3" t="s">
        <v>23</v>
      </c>
      <c r="P2128" s="3">
        <v>55</v>
      </c>
      <c r="Q2128" s="3" t="s">
        <v>5</v>
      </c>
      <c r="R2128" s="3">
        <v>25</v>
      </c>
      <c r="S2128" s="9">
        <v>6.05</v>
      </c>
      <c r="T2128" s="11">
        <v>8</v>
      </c>
      <c r="U2128" s="13">
        <v>1.85</v>
      </c>
    </row>
    <row r="2129" spans="1:21" x14ac:dyDescent="0.25">
      <c r="A2129" s="3" t="s">
        <v>56</v>
      </c>
      <c r="B2129" s="3" t="s">
        <v>119</v>
      </c>
      <c r="C2129" s="3" t="s">
        <v>19</v>
      </c>
      <c r="D2129" s="3">
        <v>4</v>
      </c>
      <c r="E2129" s="3">
        <v>0</v>
      </c>
      <c r="J2129" s="3">
        <v>1</v>
      </c>
      <c r="N2129" s="3">
        <v>60</v>
      </c>
      <c r="O2129" s="3" t="s">
        <v>32</v>
      </c>
      <c r="P2129" s="3">
        <v>60</v>
      </c>
      <c r="Q2129" s="3" t="s">
        <v>5</v>
      </c>
      <c r="R2129" s="3">
        <v>25</v>
      </c>
      <c r="S2129" s="9">
        <v>3.21</v>
      </c>
      <c r="T2129" s="11">
        <v>2.83</v>
      </c>
      <c r="U2129" s="13">
        <v>0</v>
      </c>
    </row>
    <row r="2130" spans="1:21" x14ac:dyDescent="0.25">
      <c r="A2130" s="3" t="s">
        <v>56</v>
      </c>
      <c r="B2130" s="3" t="s">
        <v>119</v>
      </c>
      <c r="C2130" s="3" t="s">
        <v>19</v>
      </c>
      <c r="D2130" s="3">
        <v>4</v>
      </c>
      <c r="E2130" s="3">
        <v>0</v>
      </c>
      <c r="J2130" s="3">
        <v>1</v>
      </c>
      <c r="N2130" s="3">
        <v>53</v>
      </c>
      <c r="O2130" s="3" t="s">
        <v>27</v>
      </c>
      <c r="P2130" s="3">
        <v>53</v>
      </c>
      <c r="Q2130" s="3" t="s">
        <v>5</v>
      </c>
      <c r="R2130" s="3">
        <v>25</v>
      </c>
      <c r="S2130" s="9">
        <v>7.38</v>
      </c>
      <c r="T2130" s="11">
        <v>8</v>
      </c>
      <c r="U2130" s="13">
        <v>3.06</v>
      </c>
    </row>
    <row r="2131" spans="1:21" x14ac:dyDescent="0.25">
      <c r="A2131" s="3" t="s">
        <v>56</v>
      </c>
      <c r="B2131" s="3" t="s">
        <v>119</v>
      </c>
      <c r="C2131" s="3" t="s">
        <v>16</v>
      </c>
      <c r="D2131" s="3">
        <v>3</v>
      </c>
      <c r="E2131" s="3">
        <v>0</v>
      </c>
      <c r="J2131" s="3">
        <v>1</v>
      </c>
      <c r="N2131" s="3">
        <v>53</v>
      </c>
      <c r="O2131" s="3" t="s">
        <v>27</v>
      </c>
      <c r="P2131" s="3">
        <v>53</v>
      </c>
      <c r="Q2131" s="3" t="s">
        <v>5</v>
      </c>
      <c r="R2131" s="3">
        <v>25</v>
      </c>
      <c r="S2131" s="9">
        <v>4.42</v>
      </c>
      <c r="T2131" s="11">
        <v>0</v>
      </c>
      <c r="U2131" s="13">
        <v>0</v>
      </c>
    </row>
    <row r="2132" spans="1:21" x14ac:dyDescent="0.25">
      <c r="A2132" s="3" t="s">
        <v>56</v>
      </c>
      <c r="B2132" s="3" t="s">
        <v>119</v>
      </c>
      <c r="C2132" s="3" t="s">
        <v>18</v>
      </c>
      <c r="D2132" s="3">
        <v>2</v>
      </c>
      <c r="E2132" s="3">
        <v>0</v>
      </c>
      <c r="J2132" s="3">
        <v>1</v>
      </c>
      <c r="N2132" s="3">
        <v>59</v>
      </c>
      <c r="O2132" s="3" t="s">
        <v>29</v>
      </c>
      <c r="P2132" s="3">
        <v>59</v>
      </c>
      <c r="Q2132" s="3" t="s">
        <v>5</v>
      </c>
      <c r="R2132" s="3">
        <v>25</v>
      </c>
      <c r="S2132" s="9">
        <v>1</v>
      </c>
      <c r="T2132" s="11">
        <v>1</v>
      </c>
      <c r="U2132" s="13">
        <v>0</v>
      </c>
    </row>
    <row r="2133" spans="1:21" x14ac:dyDescent="0.25">
      <c r="A2133" s="3" t="s">
        <v>56</v>
      </c>
      <c r="B2133" s="3" t="s">
        <v>119</v>
      </c>
      <c r="C2133" s="3" t="s">
        <v>18</v>
      </c>
      <c r="D2133" s="3">
        <v>2</v>
      </c>
      <c r="E2133" s="3">
        <v>0</v>
      </c>
      <c r="J2133" s="3">
        <v>1</v>
      </c>
      <c r="N2133" s="3">
        <v>57</v>
      </c>
      <c r="O2133" s="3" t="s">
        <v>30</v>
      </c>
      <c r="P2133" s="3">
        <v>57</v>
      </c>
      <c r="Q2133" s="3" t="s">
        <v>5</v>
      </c>
      <c r="R2133" s="3">
        <v>25</v>
      </c>
      <c r="S2133" s="9">
        <v>1</v>
      </c>
      <c r="T2133" s="11">
        <v>2.83</v>
      </c>
      <c r="U2133" s="13">
        <v>0</v>
      </c>
    </row>
    <row r="2134" spans="1:21" x14ac:dyDescent="0.25">
      <c r="A2134" s="3" t="s">
        <v>56</v>
      </c>
      <c r="B2134" s="3" t="s">
        <v>119</v>
      </c>
      <c r="C2134" s="3" t="s">
        <v>19</v>
      </c>
      <c r="D2134" s="3">
        <v>4</v>
      </c>
      <c r="E2134" s="3">
        <v>0</v>
      </c>
      <c r="J2134" s="3">
        <v>1</v>
      </c>
      <c r="N2134" s="3">
        <v>53</v>
      </c>
      <c r="O2134" s="3" t="s">
        <v>27</v>
      </c>
      <c r="P2134" s="3">
        <v>53</v>
      </c>
      <c r="Q2134" s="3" t="s">
        <v>5</v>
      </c>
      <c r="R2134" s="3">
        <v>25</v>
      </c>
      <c r="S2134" s="9">
        <v>5.03</v>
      </c>
      <c r="T2134" s="11">
        <v>2.83</v>
      </c>
      <c r="U2134" s="13">
        <v>0</v>
      </c>
    </row>
    <row r="2135" spans="1:21" x14ac:dyDescent="0.25">
      <c r="A2135" s="3" t="s">
        <v>56</v>
      </c>
      <c r="B2135" s="3" t="s">
        <v>119</v>
      </c>
      <c r="C2135" s="3" t="s">
        <v>16</v>
      </c>
      <c r="D2135" s="3">
        <v>3</v>
      </c>
      <c r="E2135" s="3">
        <v>0</v>
      </c>
      <c r="J2135" s="3">
        <v>1</v>
      </c>
      <c r="N2135" s="3">
        <v>60</v>
      </c>
      <c r="O2135" s="3" t="s">
        <v>32</v>
      </c>
      <c r="P2135" s="3">
        <v>60</v>
      </c>
      <c r="Q2135" s="3" t="s">
        <v>5</v>
      </c>
      <c r="R2135" s="3">
        <v>25</v>
      </c>
      <c r="S2135" s="9">
        <v>6.68</v>
      </c>
      <c r="T2135" s="11">
        <v>1</v>
      </c>
      <c r="U2135" s="13">
        <v>0</v>
      </c>
    </row>
    <row r="2136" spans="1:21" x14ac:dyDescent="0.25">
      <c r="A2136" s="3" t="s">
        <v>56</v>
      </c>
      <c r="B2136" s="3" t="s">
        <v>119</v>
      </c>
      <c r="C2136" s="3" t="s">
        <v>19</v>
      </c>
      <c r="D2136" s="3">
        <v>4</v>
      </c>
      <c r="E2136" s="3">
        <v>0</v>
      </c>
      <c r="J2136" s="3">
        <v>1</v>
      </c>
      <c r="N2136" s="3">
        <v>57</v>
      </c>
      <c r="O2136" s="3" t="s">
        <v>30</v>
      </c>
      <c r="P2136" s="3">
        <v>57</v>
      </c>
      <c r="Q2136" s="3" t="s">
        <v>5</v>
      </c>
      <c r="R2136" s="3">
        <v>25</v>
      </c>
      <c r="S2136" s="9">
        <v>7.73</v>
      </c>
      <c r="T2136" s="11">
        <v>8</v>
      </c>
      <c r="U2136" s="13">
        <v>1.8</v>
      </c>
    </row>
    <row r="2137" spans="1:21" x14ac:dyDescent="0.25">
      <c r="A2137" s="3" t="s">
        <v>56</v>
      </c>
      <c r="B2137" s="3" t="s">
        <v>119</v>
      </c>
      <c r="C2137" s="3" t="s">
        <v>16</v>
      </c>
      <c r="D2137" s="3">
        <v>3</v>
      </c>
      <c r="E2137" s="3">
        <v>0</v>
      </c>
      <c r="J2137" s="3">
        <v>1</v>
      </c>
      <c r="N2137" s="3">
        <v>60</v>
      </c>
      <c r="O2137" s="3" t="s">
        <v>32</v>
      </c>
      <c r="P2137" s="3">
        <v>60</v>
      </c>
      <c r="Q2137" s="3" t="s">
        <v>5</v>
      </c>
      <c r="R2137" s="3">
        <v>25</v>
      </c>
      <c r="S2137" s="9">
        <v>6.04</v>
      </c>
      <c r="T2137" s="11">
        <v>1</v>
      </c>
      <c r="U2137" s="13">
        <v>2</v>
      </c>
    </row>
    <row r="2138" spans="1:21" x14ac:dyDescent="0.25">
      <c r="A2138" s="3" t="s">
        <v>56</v>
      </c>
      <c r="B2138" s="3" t="s">
        <v>119</v>
      </c>
      <c r="C2138" s="3" t="s">
        <v>16</v>
      </c>
      <c r="D2138" s="3">
        <v>3</v>
      </c>
      <c r="E2138" s="3">
        <v>0</v>
      </c>
      <c r="J2138" s="3">
        <v>1</v>
      </c>
      <c r="N2138" s="3">
        <v>55</v>
      </c>
      <c r="O2138" s="3" t="s">
        <v>23</v>
      </c>
      <c r="P2138" s="3">
        <v>55</v>
      </c>
      <c r="Q2138" s="3" t="s">
        <v>5</v>
      </c>
      <c r="R2138" s="3">
        <v>25</v>
      </c>
      <c r="S2138" s="9">
        <v>4.96</v>
      </c>
      <c r="T2138" s="11">
        <v>1</v>
      </c>
      <c r="U2138" s="13">
        <v>2</v>
      </c>
    </row>
    <row r="2139" spans="1:21" x14ac:dyDescent="0.25">
      <c r="A2139" s="3" t="s">
        <v>56</v>
      </c>
      <c r="B2139" s="3" t="s">
        <v>119</v>
      </c>
      <c r="C2139" s="3" t="s">
        <v>18</v>
      </c>
      <c r="D2139" s="3">
        <v>2</v>
      </c>
      <c r="E2139" s="3">
        <v>0</v>
      </c>
      <c r="J2139" s="3">
        <v>1</v>
      </c>
      <c r="N2139" s="3">
        <v>53</v>
      </c>
      <c r="O2139" s="3" t="s">
        <v>27</v>
      </c>
      <c r="P2139" s="3">
        <v>53</v>
      </c>
      <c r="Q2139" s="3" t="s">
        <v>5</v>
      </c>
      <c r="R2139" s="3">
        <v>25</v>
      </c>
      <c r="S2139" s="9">
        <v>7</v>
      </c>
      <c r="T2139" s="11">
        <v>5.2</v>
      </c>
      <c r="U2139" s="13">
        <v>1.49</v>
      </c>
    </row>
    <row r="2140" spans="1:21" x14ac:dyDescent="0.25">
      <c r="A2140" s="3" t="s">
        <v>56</v>
      </c>
      <c r="B2140" s="3" t="s">
        <v>119</v>
      </c>
      <c r="C2140" s="3" t="s">
        <v>18</v>
      </c>
      <c r="D2140" s="3">
        <v>2</v>
      </c>
      <c r="E2140" s="3">
        <v>0</v>
      </c>
      <c r="J2140" s="3">
        <v>1</v>
      </c>
      <c r="N2140" s="3">
        <v>55</v>
      </c>
      <c r="O2140" s="3" t="s">
        <v>23</v>
      </c>
      <c r="P2140" s="3">
        <v>55</v>
      </c>
      <c r="Q2140" s="3" t="s">
        <v>5</v>
      </c>
      <c r="R2140" s="3">
        <v>25</v>
      </c>
      <c r="S2140" s="9">
        <v>6.5299999999999994</v>
      </c>
      <c r="T2140" s="11">
        <v>1</v>
      </c>
      <c r="U2140" s="13">
        <v>1</v>
      </c>
    </row>
    <row r="2141" spans="1:21" x14ac:dyDescent="0.25">
      <c r="A2141" s="3" t="s">
        <v>56</v>
      </c>
      <c r="B2141" s="3" t="s">
        <v>119</v>
      </c>
      <c r="C2141" s="3" t="s">
        <v>18</v>
      </c>
      <c r="D2141" s="3">
        <v>2</v>
      </c>
      <c r="E2141" s="3">
        <v>0</v>
      </c>
      <c r="J2141" s="3">
        <v>1</v>
      </c>
      <c r="N2141" s="3">
        <v>60</v>
      </c>
      <c r="O2141" s="3" t="s">
        <v>32</v>
      </c>
      <c r="P2141" s="3">
        <v>60</v>
      </c>
      <c r="Q2141" s="3" t="s">
        <v>5</v>
      </c>
      <c r="R2141" s="3">
        <v>25</v>
      </c>
      <c r="S2141" s="9">
        <v>1</v>
      </c>
      <c r="T2141" s="11">
        <v>5.2</v>
      </c>
      <c r="U2141" s="13">
        <v>0</v>
      </c>
    </row>
    <row r="2142" spans="1:21" x14ac:dyDescent="0.25">
      <c r="A2142" s="3" t="s">
        <v>56</v>
      </c>
      <c r="B2142" s="3" t="s">
        <v>119</v>
      </c>
      <c r="C2142" s="3" t="s">
        <v>18</v>
      </c>
      <c r="D2142" s="3">
        <v>2</v>
      </c>
      <c r="E2142" s="3">
        <v>0</v>
      </c>
      <c r="J2142" s="3">
        <v>1</v>
      </c>
      <c r="N2142" s="3">
        <v>58</v>
      </c>
      <c r="O2142" s="3" t="s">
        <v>31</v>
      </c>
      <c r="P2142" s="3">
        <v>58</v>
      </c>
      <c r="Q2142" s="3" t="s">
        <v>5</v>
      </c>
      <c r="R2142" s="3">
        <v>25</v>
      </c>
      <c r="S2142" s="9">
        <v>1</v>
      </c>
      <c r="T2142" s="11">
        <v>5.2</v>
      </c>
      <c r="U2142" s="13">
        <v>0</v>
      </c>
    </row>
    <row r="2143" spans="1:21" x14ac:dyDescent="0.25">
      <c r="A2143" s="3" t="s">
        <v>56</v>
      </c>
      <c r="B2143" s="3" t="s">
        <v>119</v>
      </c>
      <c r="C2143" s="3" t="s">
        <v>16</v>
      </c>
      <c r="D2143" s="3">
        <v>3</v>
      </c>
      <c r="E2143" s="3">
        <v>0</v>
      </c>
      <c r="J2143" s="3">
        <v>1</v>
      </c>
      <c r="N2143" s="3">
        <v>53</v>
      </c>
      <c r="O2143" s="3" t="s">
        <v>27</v>
      </c>
      <c r="P2143" s="3">
        <v>53</v>
      </c>
      <c r="Q2143" s="3" t="s">
        <v>5</v>
      </c>
      <c r="R2143" s="3">
        <v>25</v>
      </c>
      <c r="S2143" s="9">
        <v>1</v>
      </c>
      <c r="T2143" s="11">
        <v>1</v>
      </c>
      <c r="U2143" s="13">
        <v>0</v>
      </c>
    </row>
    <row r="2144" spans="1:21" x14ac:dyDescent="0.25">
      <c r="A2144" s="3" t="s">
        <v>56</v>
      </c>
      <c r="B2144" s="3" t="s">
        <v>119</v>
      </c>
      <c r="C2144" s="3" t="s">
        <v>16</v>
      </c>
      <c r="D2144" s="3">
        <v>3</v>
      </c>
      <c r="E2144" s="3">
        <v>0</v>
      </c>
      <c r="J2144" s="3">
        <v>1</v>
      </c>
      <c r="N2144" s="3">
        <v>53</v>
      </c>
      <c r="O2144" s="3" t="s">
        <v>27</v>
      </c>
      <c r="P2144" s="3">
        <v>53</v>
      </c>
      <c r="Q2144" s="3" t="s">
        <v>5</v>
      </c>
      <c r="R2144" s="3">
        <v>25</v>
      </c>
      <c r="S2144" s="9">
        <v>9.42</v>
      </c>
      <c r="T2144" s="11">
        <v>5.2</v>
      </c>
      <c r="U2144" s="13">
        <v>0</v>
      </c>
    </row>
    <row r="2145" spans="1:21" x14ac:dyDescent="0.25">
      <c r="A2145" s="3" t="s">
        <v>56</v>
      </c>
      <c r="B2145" s="3" t="s">
        <v>119</v>
      </c>
      <c r="C2145" s="3" t="s">
        <v>19</v>
      </c>
      <c r="D2145" s="3">
        <v>4</v>
      </c>
      <c r="E2145" s="3">
        <v>0</v>
      </c>
      <c r="J2145" s="3">
        <v>1</v>
      </c>
      <c r="N2145" s="3">
        <v>59</v>
      </c>
      <c r="O2145" s="3" t="s">
        <v>29</v>
      </c>
      <c r="P2145" s="3">
        <v>59</v>
      </c>
      <c r="Q2145" s="3" t="s">
        <v>5</v>
      </c>
      <c r="R2145" s="3">
        <v>25</v>
      </c>
      <c r="S2145" s="9">
        <v>5.22</v>
      </c>
      <c r="T2145" s="11">
        <v>8</v>
      </c>
      <c r="U2145" s="13">
        <v>0</v>
      </c>
    </row>
    <row r="2146" spans="1:21" x14ac:dyDescent="0.25">
      <c r="A2146" s="3" t="s">
        <v>56</v>
      </c>
      <c r="B2146" s="3" t="s">
        <v>119</v>
      </c>
      <c r="C2146" s="3" t="s">
        <v>19</v>
      </c>
      <c r="D2146" s="3">
        <v>4</v>
      </c>
      <c r="E2146" s="3">
        <v>0</v>
      </c>
      <c r="J2146" s="3">
        <v>1</v>
      </c>
      <c r="N2146" s="3">
        <v>53</v>
      </c>
      <c r="O2146" s="3" t="s">
        <v>27</v>
      </c>
      <c r="P2146" s="3">
        <v>53</v>
      </c>
      <c r="Q2146" s="3" t="s">
        <v>5</v>
      </c>
      <c r="R2146" s="3">
        <v>25</v>
      </c>
      <c r="S2146" s="9">
        <v>4.93</v>
      </c>
      <c r="T2146" s="11">
        <v>14.7</v>
      </c>
      <c r="U2146" s="13">
        <v>0</v>
      </c>
    </row>
    <row r="2147" spans="1:21" x14ac:dyDescent="0.25">
      <c r="A2147" s="3" t="s">
        <v>56</v>
      </c>
      <c r="B2147" s="3" t="s">
        <v>119</v>
      </c>
      <c r="C2147" s="3" t="s">
        <v>18</v>
      </c>
      <c r="D2147" s="3">
        <v>2</v>
      </c>
      <c r="E2147" s="3">
        <v>1</v>
      </c>
      <c r="J2147" s="3">
        <v>1</v>
      </c>
      <c r="N2147" s="3">
        <v>58</v>
      </c>
      <c r="O2147" s="3" t="s">
        <v>31</v>
      </c>
      <c r="P2147" s="3">
        <v>58</v>
      </c>
      <c r="Q2147" s="3" t="s">
        <v>5</v>
      </c>
      <c r="R2147" s="3">
        <v>25</v>
      </c>
      <c r="S2147" s="9">
        <v>11.48</v>
      </c>
      <c r="T2147" s="11">
        <v>5.2</v>
      </c>
      <c r="U2147" s="13">
        <v>3.26</v>
      </c>
    </row>
    <row r="2148" spans="1:21" x14ac:dyDescent="0.25">
      <c r="A2148" s="3" t="s">
        <v>56</v>
      </c>
      <c r="B2148" s="3" t="s">
        <v>119</v>
      </c>
      <c r="C2148" s="3" t="s">
        <v>19</v>
      </c>
      <c r="D2148" s="3">
        <v>4</v>
      </c>
      <c r="E2148" s="3">
        <v>0</v>
      </c>
      <c r="J2148" s="3">
        <v>1</v>
      </c>
      <c r="N2148" s="3">
        <v>55</v>
      </c>
      <c r="O2148" s="3" t="s">
        <v>23</v>
      </c>
      <c r="P2148" s="3">
        <v>55</v>
      </c>
      <c r="Q2148" s="3" t="s">
        <v>5</v>
      </c>
      <c r="R2148" s="3">
        <v>25</v>
      </c>
      <c r="S2148" s="9">
        <v>4</v>
      </c>
      <c r="T2148" s="11">
        <v>2.83</v>
      </c>
      <c r="U2148" s="13">
        <v>0</v>
      </c>
    </row>
    <row r="2149" spans="1:21" x14ac:dyDescent="0.25">
      <c r="A2149" s="3" t="s">
        <v>56</v>
      </c>
      <c r="B2149" s="3" t="s">
        <v>119</v>
      </c>
      <c r="C2149" s="3" t="s">
        <v>18</v>
      </c>
      <c r="D2149" s="3">
        <v>2</v>
      </c>
      <c r="E2149" s="3">
        <v>0</v>
      </c>
      <c r="J2149" s="3">
        <v>1</v>
      </c>
      <c r="N2149" s="3">
        <v>59</v>
      </c>
      <c r="O2149" s="3" t="s">
        <v>29</v>
      </c>
      <c r="P2149" s="3">
        <v>59</v>
      </c>
      <c r="Q2149" s="3" t="s">
        <v>5</v>
      </c>
      <c r="R2149" s="3">
        <v>25</v>
      </c>
      <c r="S2149" s="9">
        <v>11.8</v>
      </c>
      <c r="T2149" s="11">
        <v>5.2</v>
      </c>
      <c r="U2149" s="13">
        <v>0</v>
      </c>
    </row>
    <row r="2150" spans="1:21" x14ac:dyDescent="0.25">
      <c r="A2150" s="3" t="s">
        <v>56</v>
      </c>
      <c r="B2150" s="3" t="s">
        <v>119</v>
      </c>
      <c r="C2150" s="3" t="s">
        <v>19</v>
      </c>
      <c r="D2150" s="3">
        <v>4</v>
      </c>
      <c r="E2150" s="3">
        <v>0</v>
      </c>
      <c r="J2150" s="3">
        <v>1</v>
      </c>
      <c r="N2150" s="3">
        <v>59</v>
      </c>
      <c r="O2150" s="3" t="s">
        <v>29</v>
      </c>
      <c r="P2150" s="3">
        <v>59</v>
      </c>
      <c r="Q2150" s="3" t="s">
        <v>5</v>
      </c>
      <c r="R2150" s="3">
        <v>25</v>
      </c>
      <c r="S2150" s="9">
        <v>3.43</v>
      </c>
      <c r="T2150" s="11">
        <v>2.83</v>
      </c>
      <c r="U2150" s="13">
        <v>0</v>
      </c>
    </row>
    <row r="2151" spans="1:21" x14ac:dyDescent="0.25">
      <c r="A2151" s="3" t="s">
        <v>56</v>
      </c>
      <c r="B2151" s="3" t="s">
        <v>119</v>
      </c>
      <c r="C2151" s="3" t="s">
        <v>16</v>
      </c>
      <c r="D2151" s="3">
        <v>3</v>
      </c>
      <c r="E2151" s="3">
        <v>0</v>
      </c>
      <c r="J2151" s="3">
        <v>1</v>
      </c>
      <c r="N2151" s="3">
        <v>57</v>
      </c>
      <c r="O2151" s="3" t="s">
        <v>30</v>
      </c>
      <c r="P2151" s="3">
        <v>57</v>
      </c>
      <c r="Q2151" s="3" t="s">
        <v>5</v>
      </c>
      <c r="R2151" s="3">
        <v>25</v>
      </c>
      <c r="S2151" s="9">
        <v>11.92</v>
      </c>
      <c r="T2151" s="11">
        <v>2.83</v>
      </c>
      <c r="U2151" s="13">
        <v>0</v>
      </c>
    </row>
    <row r="2152" spans="1:21" x14ac:dyDescent="0.25">
      <c r="A2152" s="3" t="s">
        <v>56</v>
      </c>
      <c r="B2152" s="3" t="s">
        <v>119</v>
      </c>
      <c r="C2152" s="3" t="s">
        <v>18</v>
      </c>
      <c r="D2152" s="3">
        <v>2</v>
      </c>
      <c r="E2152" s="3">
        <v>0</v>
      </c>
      <c r="J2152" s="3">
        <v>1</v>
      </c>
      <c r="N2152" s="3">
        <v>53</v>
      </c>
      <c r="O2152" s="3" t="s">
        <v>27</v>
      </c>
      <c r="P2152" s="3">
        <v>53</v>
      </c>
      <c r="Q2152" s="3" t="s">
        <v>5</v>
      </c>
      <c r="R2152" s="3">
        <v>25</v>
      </c>
      <c r="S2152" s="9">
        <v>1</v>
      </c>
      <c r="T2152" s="11">
        <v>8</v>
      </c>
      <c r="U2152" s="13">
        <v>0</v>
      </c>
    </row>
    <row r="2153" spans="1:21" x14ac:dyDescent="0.25">
      <c r="A2153" s="3" t="s">
        <v>56</v>
      </c>
      <c r="B2153" s="3" t="s">
        <v>119</v>
      </c>
      <c r="C2153" s="3" t="s">
        <v>18</v>
      </c>
      <c r="D2153" s="3">
        <v>2</v>
      </c>
      <c r="E2153" s="3">
        <v>0</v>
      </c>
      <c r="J2153" s="3">
        <v>1</v>
      </c>
      <c r="N2153" s="3">
        <v>53</v>
      </c>
      <c r="O2153" s="3" t="s">
        <v>27</v>
      </c>
      <c r="P2153" s="3">
        <v>53</v>
      </c>
      <c r="Q2153" s="3" t="s">
        <v>5</v>
      </c>
      <c r="R2153" s="3">
        <v>25</v>
      </c>
      <c r="S2153" s="9">
        <v>1</v>
      </c>
      <c r="T2153" s="11">
        <v>8</v>
      </c>
      <c r="U2153" s="13">
        <v>0</v>
      </c>
    </row>
    <row r="2154" spans="1:21" x14ac:dyDescent="0.25">
      <c r="A2154" s="3" t="s">
        <v>56</v>
      </c>
      <c r="B2154" s="3" t="s">
        <v>119</v>
      </c>
      <c r="C2154" s="3" t="s">
        <v>19</v>
      </c>
      <c r="D2154" s="3">
        <v>4</v>
      </c>
      <c r="E2154" s="3">
        <v>0</v>
      </c>
      <c r="J2154" s="3">
        <v>1</v>
      </c>
      <c r="N2154" s="3">
        <v>57</v>
      </c>
      <c r="O2154" s="3" t="s">
        <v>30</v>
      </c>
      <c r="P2154" s="3">
        <v>57</v>
      </c>
      <c r="Q2154" s="3" t="s">
        <v>5</v>
      </c>
      <c r="R2154" s="3">
        <v>25</v>
      </c>
      <c r="S2154" s="9">
        <v>1.46</v>
      </c>
      <c r="T2154" s="11">
        <v>14.7</v>
      </c>
      <c r="U2154" s="13">
        <v>0</v>
      </c>
    </row>
    <row r="2155" spans="1:21" x14ac:dyDescent="0.25">
      <c r="A2155" s="3" t="s">
        <v>56</v>
      </c>
      <c r="B2155" s="3" t="s">
        <v>119</v>
      </c>
      <c r="C2155" s="3" t="s">
        <v>19</v>
      </c>
      <c r="D2155" s="3">
        <v>4</v>
      </c>
      <c r="E2155" s="3">
        <v>0</v>
      </c>
      <c r="J2155" s="3">
        <v>1</v>
      </c>
      <c r="N2155" s="3">
        <v>57</v>
      </c>
      <c r="O2155" s="3" t="s">
        <v>30</v>
      </c>
      <c r="P2155" s="3">
        <v>57</v>
      </c>
      <c r="Q2155" s="3" t="s">
        <v>5</v>
      </c>
      <c r="R2155" s="3">
        <v>25</v>
      </c>
      <c r="S2155" s="9">
        <v>2.17</v>
      </c>
      <c r="T2155" s="11">
        <v>2.83</v>
      </c>
      <c r="U2155" s="13">
        <v>0</v>
      </c>
    </row>
    <row r="2156" spans="1:21" x14ac:dyDescent="0.25">
      <c r="A2156" s="3" t="s">
        <v>56</v>
      </c>
      <c r="B2156" s="3" t="s">
        <v>119</v>
      </c>
      <c r="C2156" s="3" t="s">
        <v>19</v>
      </c>
      <c r="D2156" s="3">
        <v>4</v>
      </c>
      <c r="E2156" s="3">
        <v>0</v>
      </c>
      <c r="J2156" s="3">
        <v>1</v>
      </c>
      <c r="N2156" s="3">
        <v>53</v>
      </c>
      <c r="O2156" s="3" t="s">
        <v>27</v>
      </c>
      <c r="P2156" s="3">
        <v>53</v>
      </c>
      <c r="Q2156" s="3" t="s">
        <v>5</v>
      </c>
      <c r="R2156" s="3">
        <v>25</v>
      </c>
      <c r="S2156" s="9">
        <v>3.4</v>
      </c>
      <c r="T2156" s="11">
        <v>2.83</v>
      </c>
      <c r="U2156" s="13">
        <v>0</v>
      </c>
    </row>
    <row r="2157" spans="1:21" x14ac:dyDescent="0.25">
      <c r="A2157" s="3" t="s">
        <v>56</v>
      </c>
      <c r="B2157" s="3" t="s">
        <v>119</v>
      </c>
      <c r="C2157" s="3" t="s">
        <v>19</v>
      </c>
      <c r="D2157" s="3">
        <v>4</v>
      </c>
      <c r="E2157" s="3">
        <v>0</v>
      </c>
      <c r="J2157" s="3">
        <v>1</v>
      </c>
      <c r="N2157" s="3">
        <v>55</v>
      </c>
      <c r="O2157" s="3" t="s">
        <v>23</v>
      </c>
      <c r="P2157" s="3">
        <v>55</v>
      </c>
      <c r="Q2157" s="3" t="s">
        <v>5</v>
      </c>
      <c r="R2157" s="3">
        <v>25</v>
      </c>
      <c r="S2157" s="9">
        <v>1</v>
      </c>
      <c r="T2157" s="11">
        <v>2.83</v>
      </c>
      <c r="U2157" s="13">
        <v>0</v>
      </c>
    </row>
    <row r="2158" spans="1:21" x14ac:dyDescent="0.25">
      <c r="A2158" s="3" t="s">
        <v>56</v>
      </c>
      <c r="B2158" s="3" t="s">
        <v>119</v>
      </c>
      <c r="C2158" s="3" t="s">
        <v>16</v>
      </c>
      <c r="D2158" s="3">
        <v>3</v>
      </c>
      <c r="E2158" s="3">
        <v>0</v>
      </c>
      <c r="J2158" s="3">
        <v>1</v>
      </c>
      <c r="N2158" s="3">
        <v>57</v>
      </c>
      <c r="O2158" s="3" t="s">
        <v>30</v>
      </c>
      <c r="P2158" s="3">
        <v>57</v>
      </c>
      <c r="Q2158" s="3" t="s">
        <v>5</v>
      </c>
      <c r="R2158" s="3">
        <v>25</v>
      </c>
      <c r="S2158" s="9">
        <v>10.28</v>
      </c>
      <c r="T2158" s="11">
        <v>2.83</v>
      </c>
      <c r="U2158" s="13">
        <v>0</v>
      </c>
    </row>
    <row r="2159" spans="1:21" x14ac:dyDescent="0.25">
      <c r="A2159" s="3" t="s">
        <v>56</v>
      </c>
      <c r="B2159" s="3" t="s">
        <v>119</v>
      </c>
      <c r="C2159" s="3" t="s">
        <v>19</v>
      </c>
      <c r="D2159" s="3">
        <v>4</v>
      </c>
      <c r="E2159" s="3">
        <v>0</v>
      </c>
      <c r="J2159" s="3">
        <v>1</v>
      </c>
      <c r="N2159" s="3">
        <v>57</v>
      </c>
      <c r="O2159" s="3" t="s">
        <v>30</v>
      </c>
      <c r="P2159" s="3">
        <v>57</v>
      </c>
      <c r="Q2159" s="3" t="s">
        <v>5</v>
      </c>
      <c r="R2159" s="3">
        <v>25</v>
      </c>
      <c r="S2159" s="9">
        <v>1</v>
      </c>
      <c r="T2159" s="11">
        <v>1</v>
      </c>
      <c r="U2159" s="13">
        <v>0</v>
      </c>
    </row>
    <row r="2160" spans="1:21" x14ac:dyDescent="0.25">
      <c r="A2160" s="3" t="s">
        <v>56</v>
      </c>
      <c r="B2160" s="3" t="s">
        <v>119</v>
      </c>
      <c r="C2160" s="3" t="s">
        <v>19</v>
      </c>
      <c r="D2160" s="3">
        <v>4</v>
      </c>
      <c r="E2160" s="3">
        <v>0</v>
      </c>
      <c r="J2160" s="3">
        <v>1</v>
      </c>
      <c r="N2160" s="3">
        <v>58</v>
      </c>
      <c r="O2160" s="3" t="s">
        <v>31</v>
      </c>
      <c r="P2160" s="3">
        <v>58</v>
      </c>
      <c r="Q2160" s="3" t="s">
        <v>5</v>
      </c>
      <c r="R2160" s="3">
        <v>25</v>
      </c>
      <c r="S2160" s="9">
        <v>5.29</v>
      </c>
      <c r="T2160" s="11">
        <v>5.2</v>
      </c>
      <c r="U2160" s="13">
        <v>1.83</v>
      </c>
    </row>
    <row r="2161" spans="1:21" x14ac:dyDescent="0.25">
      <c r="A2161" s="3" t="s">
        <v>56</v>
      </c>
      <c r="B2161" s="3" t="s">
        <v>119</v>
      </c>
      <c r="C2161" s="3" t="s">
        <v>19</v>
      </c>
      <c r="D2161" s="3">
        <v>4</v>
      </c>
      <c r="E2161" s="3">
        <v>0</v>
      </c>
      <c r="J2161" s="3">
        <v>1</v>
      </c>
      <c r="N2161" s="3">
        <v>53</v>
      </c>
      <c r="O2161" s="3" t="s">
        <v>27</v>
      </c>
      <c r="P2161" s="3">
        <v>53</v>
      </c>
      <c r="Q2161" s="3" t="s">
        <v>5</v>
      </c>
      <c r="R2161" s="3">
        <v>25</v>
      </c>
      <c r="S2161" s="9">
        <v>4.38</v>
      </c>
      <c r="T2161" s="11">
        <v>2.83</v>
      </c>
      <c r="U2161" s="13">
        <v>0</v>
      </c>
    </row>
    <row r="2162" spans="1:21" x14ac:dyDescent="0.25">
      <c r="A2162" s="3" t="s">
        <v>56</v>
      </c>
      <c r="B2162" s="3" t="s">
        <v>119</v>
      </c>
      <c r="C2162" s="3" t="s">
        <v>18</v>
      </c>
      <c r="D2162" s="3">
        <v>2</v>
      </c>
      <c r="E2162" s="3">
        <v>0</v>
      </c>
      <c r="J2162" s="3">
        <v>1</v>
      </c>
      <c r="N2162" s="3">
        <v>59</v>
      </c>
      <c r="O2162" s="3" t="s">
        <v>29</v>
      </c>
      <c r="P2162" s="3">
        <v>59</v>
      </c>
      <c r="Q2162" s="3" t="s">
        <v>5</v>
      </c>
      <c r="R2162" s="3">
        <v>25</v>
      </c>
      <c r="S2162" s="9">
        <v>1</v>
      </c>
      <c r="T2162" s="11">
        <v>0</v>
      </c>
      <c r="U2162" s="13">
        <v>0</v>
      </c>
    </row>
    <row r="2163" spans="1:21" x14ac:dyDescent="0.25">
      <c r="A2163" s="3" t="s">
        <v>56</v>
      </c>
      <c r="B2163" s="3" t="s">
        <v>119</v>
      </c>
      <c r="C2163" s="3" t="s">
        <v>18</v>
      </c>
      <c r="D2163" s="3">
        <v>2</v>
      </c>
      <c r="E2163" s="3">
        <v>0</v>
      </c>
      <c r="J2163" s="3">
        <v>1</v>
      </c>
      <c r="N2163" s="3">
        <v>55</v>
      </c>
      <c r="O2163" s="3" t="s">
        <v>23</v>
      </c>
      <c r="P2163" s="3">
        <v>55</v>
      </c>
      <c r="Q2163" s="3" t="s">
        <v>5</v>
      </c>
      <c r="R2163" s="3">
        <v>25</v>
      </c>
      <c r="S2163" s="9">
        <v>1</v>
      </c>
      <c r="T2163" s="11">
        <v>0</v>
      </c>
      <c r="U2163" s="13">
        <v>0</v>
      </c>
    </row>
    <row r="2164" spans="1:21" x14ac:dyDescent="0.25">
      <c r="A2164" s="3" t="s">
        <v>56</v>
      </c>
      <c r="B2164" s="3" t="s">
        <v>119</v>
      </c>
      <c r="C2164" s="3" t="s">
        <v>18</v>
      </c>
      <c r="D2164" s="3">
        <v>2</v>
      </c>
      <c r="E2164" s="3">
        <v>0</v>
      </c>
      <c r="J2164" s="3">
        <v>1</v>
      </c>
      <c r="N2164" s="3">
        <v>60</v>
      </c>
      <c r="O2164" s="3" t="s">
        <v>32</v>
      </c>
      <c r="P2164" s="3">
        <v>60</v>
      </c>
      <c r="Q2164" s="3" t="s">
        <v>5</v>
      </c>
      <c r="R2164" s="3">
        <v>25</v>
      </c>
      <c r="S2164" s="9">
        <v>1</v>
      </c>
      <c r="T2164" s="11">
        <v>1</v>
      </c>
      <c r="U2164" s="13">
        <v>0</v>
      </c>
    </row>
    <row r="2165" spans="1:21" x14ac:dyDescent="0.25">
      <c r="A2165" s="3" t="s">
        <v>56</v>
      </c>
      <c r="B2165" s="3" t="s">
        <v>119</v>
      </c>
      <c r="C2165" s="3" t="s">
        <v>19</v>
      </c>
      <c r="D2165" s="3">
        <v>4</v>
      </c>
      <c r="E2165" s="3">
        <v>0</v>
      </c>
      <c r="J2165" s="3">
        <v>1</v>
      </c>
      <c r="N2165" s="3">
        <v>53</v>
      </c>
      <c r="O2165" s="3" t="s">
        <v>27</v>
      </c>
      <c r="P2165" s="3">
        <v>53</v>
      </c>
      <c r="Q2165" s="3" t="s">
        <v>5</v>
      </c>
      <c r="R2165" s="3">
        <v>25</v>
      </c>
      <c r="S2165" s="9">
        <v>6.71</v>
      </c>
      <c r="T2165" s="11">
        <v>11.18</v>
      </c>
      <c r="U2165" s="13">
        <v>1.66</v>
      </c>
    </row>
    <row r="2166" spans="1:21" x14ac:dyDescent="0.25">
      <c r="A2166" s="3" t="s">
        <v>56</v>
      </c>
      <c r="B2166" s="3" t="s">
        <v>119</v>
      </c>
      <c r="C2166" s="3" t="s">
        <v>19</v>
      </c>
      <c r="D2166" s="3">
        <v>4</v>
      </c>
      <c r="E2166" s="3">
        <v>0</v>
      </c>
      <c r="J2166" s="3">
        <v>1</v>
      </c>
      <c r="N2166" s="3">
        <v>53</v>
      </c>
      <c r="O2166" s="3" t="s">
        <v>27</v>
      </c>
      <c r="P2166" s="3">
        <v>53</v>
      </c>
      <c r="Q2166" s="3" t="s">
        <v>5</v>
      </c>
      <c r="R2166" s="3">
        <v>25</v>
      </c>
      <c r="S2166" s="9">
        <v>4.6100000000000003</v>
      </c>
      <c r="T2166" s="11">
        <v>5.2</v>
      </c>
      <c r="U2166" s="13">
        <v>1.9</v>
      </c>
    </row>
    <row r="2167" spans="1:21" x14ac:dyDescent="0.25">
      <c r="A2167" s="3" t="s">
        <v>56</v>
      </c>
      <c r="B2167" s="3" t="s">
        <v>119</v>
      </c>
      <c r="C2167" s="3" t="s">
        <v>16</v>
      </c>
      <c r="D2167" s="3">
        <v>3</v>
      </c>
      <c r="E2167" s="3">
        <v>0</v>
      </c>
      <c r="J2167" s="3">
        <v>1</v>
      </c>
      <c r="N2167" s="3">
        <v>60</v>
      </c>
      <c r="O2167" s="3" t="s">
        <v>32</v>
      </c>
      <c r="P2167" s="3">
        <v>60</v>
      </c>
      <c r="Q2167" s="3" t="s">
        <v>5</v>
      </c>
      <c r="R2167" s="3">
        <v>25</v>
      </c>
      <c r="S2167" s="9">
        <v>4.5199999999999996</v>
      </c>
      <c r="T2167" s="11">
        <v>1</v>
      </c>
      <c r="U2167" s="13">
        <v>0</v>
      </c>
    </row>
    <row r="2168" spans="1:21" x14ac:dyDescent="0.25">
      <c r="A2168" s="3" t="s">
        <v>56</v>
      </c>
      <c r="B2168" s="3" t="s">
        <v>119</v>
      </c>
      <c r="C2168" s="3" t="s">
        <v>19</v>
      </c>
      <c r="D2168" s="3">
        <v>4</v>
      </c>
      <c r="E2168" s="3">
        <v>0</v>
      </c>
      <c r="J2168" s="3">
        <v>1</v>
      </c>
      <c r="N2168" s="3">
        <v>60</v>
      </c>
      <c r="O2168" s="3" t="s">
        <v>32</v>
      </c>
      <c r="P2168" s="3">
        <v>60</v>
      </c>
      <c r="Q2168" s="3" t="s">
        <v>5</v>
      </c>
      <c r="R2168" s="3">
        <v>25</v>
      </c>
      <c r="S2168" s="9">
        <v>4.58</v>
      </c>
      <c r="T2168" s="11">
        <v>5.2</v>
      </c>
      <c r="U2168" s="13">
        <v>3.5</v>
      </c>
    </row>
    <row r="2169" spans="1:21" x14ac:dyDescent="0.25">
      <c r="A2169" s="3" t="s">
        <v>56</v>
      </c>
      <c r="B2169" s="3" t="s">
        <v>119</v>
      </c>
      <c r="C2169" s="3" t="s">
        <v>18</v>
      </c>
      <c r="D2169" s="3">
        <v>2</v>
      </c>
      <c r="E2169" s="3">
        <v>0</v>
      </c>
      <c r="J2169" s="3">
        <v>1</v>
      </c>
      <c r="N2169" s="3">
        <v>57</v>
      </c>
      <c r="O2169" s="3" t="s">
        <v>30</v>
      </c>
      <c r="P2169" s="3">
        <v>57</v>
      </c>
      <c r="Q2169" s="3" t="s">
        <v>5</v>
      </c>
      <c r="R2169" s="3">
        <v>25</v>
      </c>
      <c r="S2169" s="9">
        <v>1</v>
      </c>
      <c r="T2169" s="11">
        <v>0</v>
      </c>
      <c r="U2169" s="13">
        <v>0</v>
      </c>
    </row>
    <row r="2170" spans="1:21" x14ac:dyDescent="0.25">
      <c r="A2170" s="3" t="s">
        <v>56</v>
      </c>
      <c r="B2170" s="3" t="s">
        <v>119</v>
      </c>
      <c r="C2170" s="3" t="s">
        <v>19</v>
      </c>
      <c r="D2170" s="3">
        <v>4</v>
      </c>
      <c r="E2170" s="3">
        <v>0</v>
      </c>
      <c r="I2170" s="3">
        <v>0.18</v>
      </c>
      <c r="M2170" s="3">
        <v>0.82</v>
      </c>
      <c r="N2170" s="3">
        <v>66</v>
      </c>
      <c r="O2170" s="3" t="s">
        <v>8</v>
      </c>
      <c r="P2170" s="3">
        <v>66</v>
      </c>
      <c r="Q2170" s="3" t="s">
        <v>8</v>
      </c>
      <c r="R2170" s="3">
        <v>29</v>
      </c>
      <c r="S2170" s="9">
        <v>10.049999999999999</v>
      </c>
      <c r="T2170" s="11">
        <v>2.83</v>
      </c>
      <c r="U2170" s="13">
        <v>0</v>
      </c>
    </row>
    <row r="2171" spans="1:21" x14ac:dyDescent="0.25">
      <c r="A2171" s="3" t="s">
        <v>56</v>
      </c>
      <c r="B2171" s="3" t="s">
        <v>119</v>
      </c>
      <c r="C2171" s="3" t="s">
        <v>18</v>
      </c>
      <c r="D2171" s="3">
        <v>2</v>
      </c>
      <c r="E2171" s="3">
        <v>0</v>
      </c>
      <c r="I2171" s="3">
        <v>0.74</v>
      </c>
      <c r="M2171" s="3">
        <v>0.26</v>
      </c>
      <c r="N2171" s="3">
        <v>66</v>
      </c>
      <c r="O2171" s="3" t="s">
        <v>8</v>
      </c>
      <c r="P2171" s="3">
        <v>66</v>
      </c>
      <c r="Q2171" s="3" t="s">
        <v>8</v>
      </c>
      <c r="R2171" s="3">
        <v>29</v>
      </c>
      <c r="S2171" s="9">
        <v>5.1899999999999995</v>
      </c>
      <c r="T2171" s="11">
        <v>1</v>
      </c>
      <c r="U2171" s="13">
        <v>4</v>
      </c>
    </row>
    <row r="2172" spans="1:21" x14ac:dyDescent="0.25">
      <c r="A2172" s="3" t="s">
        <v>56</v>
      </c>
      <c r="B2172" s="3" t="s">
        <v>119</v>
      </c>
      <c r="C2172" s="3" t="s">
        <v>16</v>
      </c>
      <c r="D2172" s="3">
        <v>3</v>
      </c>
      <c r="E2172" s="3">
        <v>0</v>
      </c>
      <c r="M2172" s="3">
        <v>1</v>
      </c>
      <c r="N2172" s="3">
        <v>66</v>
      </c>
      <c r="O2172" s="3" t="s">
        <v>8</v>
      </c>
      <c r="P2172" s="3">
        <v>66</v>
      </c>
      <c r="Q2172" s="3" t="s">
        <v>8</v>
      </c>
      <c r="R2172" s="3">
        <v>29</v>
      </c>
      <c r="S2172" s="9">
        <v>5.41</v>
      </c>
      <c r="T2172" s="11">
        <v>0</v>
      </c>
      <c r="U2172" s="13">
        <v>4</v>
      </c>
    </row>
    <row r="2173" spans="1:21" x14ac:dyDescent="0.25">
      <c r="A2173" s="3" t="s">
        <v>56</v>
      </c>
      <c r="B2173" s="3" t="s">
        <v>119</v>
      </c>
      <c r="C2173" s="3" t="s">
        <v>19</v>
      </c>
      <c r="D2173" s="3">
        <v>4</v>
      </c>
      <c r="E2173" s="3">
        <v>0</v>
      </c>
      <c r="M2173" s="3">
        <v>1</v>
      </c>
      <c r="N2173" s="3">
        <v>66</v>
      </c>
      <c r="O2173" s="3" t="s">
        <v>8</v>
      </c>
      <c r="P2173" s="3">
        <v>66</v>
      </c>
      <c r="Q2173" s="3" t="s">
        <v>8</v>
      </c>
      <c r="R2173" s="3">
        <v>29</v>
      </c>
      <c r="S2173" s="9">
        <v>7.6099999999999994</v>
      </c>
      <c r="T2173" s="11">
        <v>1</v>
      </c>
      <c r="U2173" s="13">
        <v>0</v>
      </c>
    </row>
    <row r="2174" spans="1:21" x14ac:dyDescent="0.25">
      <c r="A2174" s="3" t="s">
        <v>56</v>
      </c>
      <c r="B2174" s="3" t="s">
        <v>119</v>
      </c>
      <c r="C2174" s="3" t="s">
        <v>16</v>
      </c>
      <c r="D2174" s="3">
        <v>3</v>
      </c>
      <c r="E2174" s="3">
        <v>0</v>
      </c>
      <c r="I2174" s="3">
        <v>0.32</v>
      </c>
      <c r="M2174" s="3">
        <v>0.68</v>
      </c>
      <c r="N2174" s="3">
        <v>66</v>
      </c>
      <c r="O2174" s="3" t="s">
        <v>8</v>
      </c>
      <c r="P2174" s="3">
        <v>66</v>
      </c>
      <c r="Q2174" s="3" t="s">
        <v>8</v>
      </c>
      <c r="R2174" s="3">
        <v>29</v>
      </c>
      <c r="S2174" s="9">
        <v>7.95</v>
      </c>
      <c r="T2174" s="11">
        <v>0</v>
      </c>
      <c r="U2174" s="13">
        <v>0</v>
      </c>
    </row>
    <row r="2175" spans="1:21" x14ac:dyDescent="0.25">
      <c r="A2175" s="3" t="s">
        <v>56</v>
      </c>
      <c r="B2175" s="3" t="s">
        <v>119</v>
      </c>
      <c r="C2175" s="3" t="s">
        <v>18</v>
      </c>
      <c r="D2175" s="3">
        <v>2</v>
      </c>
      <c r="E2175" s="3">
        <v>0</v>
      </c>
      <c r="I2175" s="3">
        <v>0.53</v>
      </c>
      <c r="M2175" s="3">
        <v>0.47</v>
      </c>
      <c r="N2175" s="3">
        <v>66</v>
      </c>
      <c r="O2175" s="3" t="s">
        <v>8</v>
      </c>
      <c r="P2175" s="3">
        <v>66</v>
      </c>
      <c r="Q2175" s="3" t="s">
        <v>8</v>
      </c>
      <c r="R2175" s="3">
        <v>29</v>
      </c>
      <c r="S2175" s="9">
        <v>3.46</v>
      </c>
      <c r="T2175" s="11">
        <v>0</v>
      </c>
      <c r="U2175" s="13">
        <v>4</v>
      </c>
    </row>
    <row r="2176" spans="1:21" x14ac:dyDescent="0.25">
      <c r="A2176" s="3" t="s">
        <v>56</v>
      </c>
      <c r="B2176" s="3" t="s">
        <v>119</v>
      </c>
      <c r="C2176" s="3" t="s">
        <v>19</v>
      </c>
      <c r="D2176" s="3">
        <v>4</v>
      </c>
      <c r="E2176" s="3">
        <v>0</v>
      </c>
      <c r="M2176" s="3">
        <v>1</v>
      </c>
      <c r="N2176" s="3">
        <v>66</v>
      </c>
      <c r="O2176" s="3" t="s">
        <v>8</v>
      </c>
      <c r="P2176" s="3">
        <v>66</v>
      </c>
      <c r="Q2176" s="3" t="s">
        <v>8</v>
      </c>
      <c r="R2176" s="3">
        <v>29</v>
      </c>
      <c r="S2176" s="9">
        <v>4.54</v>
      </c>
      <c r="T2176" s="11">
        <v>1</v>
      </c>
      <c r="U2176" s="13">
        <v>8</v>
      </c>
    </row>
    <row r="2177" spans="1:21" x14ac:dyDescent="0.25">
      <c r="A2177" s="3" t="s">
        <v>56</v>
      </c>
      <c r="B2177" s="3" t="s">
        <v>119</v>
      </c>
      <c r="C2177" s="3" t="s">
        <v>16</v>
      </c>
      <c r="D2177" s="3">
        <v>3</v>
      </c>
      <c r="E2177" s="3">
        <v>0</v>
      </c>
      <c r="M2177" s="3">
        <v>1</v>
      </c>
      <c r="N2177" s="3">
        <v>66</v>
      </c>
      <c r="O2177" s="3" t="s">
        <v>8</v>
      </c>
      <c r="P2177" s="3">
        <v>66</v>
      </c>
      <c r="Q2177" s="3" t="s">
        <v>8</v>
      </c>
      <c r="R2177" s="3">
        <v>29</v>
      </c>
      <c r="S2177" s="9">
        <v>3.45</v>
      </c>
      <c r="T2177" s="11">
        <v>5.2</v>
      </c>
      <c r="U2177" s="13">
        <v>0</v>
      </c>
    </row>
    <row r="2178" spans="1:21" x14ac:dyDescent="0.25">
      <c r="A2178" s="3" t="s">
        <v>56</v>
      </c>
      <c r="B2178" s="3" t="s">
        <v>119</v>
      </c>
      <c r="C2178" s="3" t="s">
        <v>24</v>
      </c>
      <c r="D2178" s="3">
        <v>1</v>
      </c>
      <c r="E2178" s="3">
        <v>0</v>
      </c>
      <c r="I2178" s="3">
        <v>0.81</v>
      </c>
      <c r="M2178" s="3">
        <v>0.19</v>
      </c>
      <c r="N2178" s="3">
        <v>51</v>
      </c>
      <c r="O2178" s="3" t="s">
        <v>4</v>
      </c>
      <c r="P2178" s="3">
        <v>51</v>
      </c>
      <c r="Q2178" s="3" t="s">
        <v>4</v>
      </c>
      <c r="R2178" s="3">
        <v>22</v>
      </c>
      <c r="S2178" s="9">
        <v>0.34</v>
      </c>
      <c r="T2178" s="11">
        <v>0</v>
      </c>
      <c r="U2178" s="13">
        <v>0</v>
      </c>
    </row>
    <row r="2179" spans="1:21" x14ac:dyDescent="0.25">
      <c r="A2179" s="3" t="s">
        <v>56</v>
      </c>
      <c r="B2179" s="3" t="s">
        <v>119</v>
      </c>
      <c r="C2179" s="3" t="s">
        <v>18</v>
      </c>
      <c r="D2179" s="3">
        <v>2</v>
      </c>
      <c r="E2179" s="3">
        <v>0</v>
      </c>
      <c r="I2179" s="3">
        <v>1</v>
      </c>
      <c r="N2179" s="3">
        <v>51</v>
      </c>
      <c r="O2179" s="3" t="s">
        <v>4</v>
      </c>
      <c r="P2179" s="3">
        <v>51</v>
      </c>
      <c r="Q2179" s="3" t="s">
        <v>4</v>
      </c>
      <c r="R2179" s="3">
        <v>22</v>
      </c>
      <c r="S2179" s="9">
        <v>1</v>
      </c>
      <c r="T2179" s="11">
        <v>1</v>
      </c>
      <c r="U2179" s="13">
        <v>15.5</v>
      </c>
    </row>
    <row r="2180" spans="1:21" x14ac:dyDescent="0.25">
      <c r="A2180" s="3" t="s">
        <v>56</v>
      </c>
      <c r="B2180" s="3" t="s">
        <v>119</v>
      </c>
      <c r="C2180" s="3" t="s">
        <v>19</v>
      </c>
      <c r="D2180" s="3">
        <v>4</v>
      </c>
      <c r="E2180" s="3">
        <v>0</v>
      </c>
      <c r="M2180" s="3">
        <v>1</v>
      </c>
      <c r="N2180" s="3">
        <v>66</v>
      </c>
      <c r="O2180" s="3" t="s">
        <v>8</v>
      </c>
      <c r="P2180" s="3">
        <v>66</v>
      </c>
      <c r="Q2180" s="3" t="s">
        <v>8</v>
      </c>
      <c r="R2180" s="3">
        <v>29</v>
      </c>
      <c r="S2180" s="9">
        <v>8.65</v>
      </c>
      <c r="T2180" s="11">
        <v>1</v>
      </c>
      <c r="U2180" s="13">
        <v>5</v>
      </c>
    </row>
    <row r="2181" spans="1:21" x14ac:dyDescent="0.25">
      <c r="A2181" s="3" t="s">
        <v>56</v>
      </c>
      <c r="B2181" s="3" t="s">
        <v>119</v>
      </c>
      <c r="C2181" s="3" t="s">
        <v>24</v>
      </c>
      <c r="D2181" s="3">
        <v>1</v>
      </c>
      <c r="E2181" s="3">
        <v>0</v>
      </c>
      <c r="I2181" s="3">
        <v>0.52</v>
      </c>
      <c r="M2181" s="3">
        <v>0.48</v>
      </c>
      <c r="N2181" s="3">
        <v>66</v>
      </c>
      <c r="O2181" s="3" t="s">
        <v>8</v>
      </c>
      <c r="P2181" s="3">
        <v>66</v>
      </c>
      <c r="Q2181" s="3" t="s">
        <v>8</v>
      </c>
      <c r="R2181" s="3">
        <v>29</v>
      </c>
      <c r="S2181" s="9">
        <v>4.1100000000000003</v>
      </c>
      <c r="T2181" s="11">
        <v>0</v>
      </c>
      <c r="U2181" s="13">
        <v>0</v>
      </c>
    </row>
    <row r="2182" spans="1:21" x14ac:dyDescent="0.25">
      <c r="A2182" s="3" t="s">
        <v>56</v>
      </c>
      <c r="B2182" s="3" t="s">
        <v>119</v>
      </c>
      <c r="C2182" s="3" t="s">
        <v>18</v>
      </c>
      <c r="D2182" s="3">
        <v>2</v>
      </c>
      <c r="E2182" s="3">
        <v>0</v>
      </c>
      <c r="I2182" s="3">
        <v>1</v>
      </c>
      <c r="M2182" s="3">
        <v>0</v>
      </c>
      <c r="N2182" s="3">
        <v>51</v>
      </c>
      <c r="O2182" s="3" t="s">
        <v>4</v>
      </c>
      <c r="P2182" s="3">
        <v>51</v>
      </c>
      <c r="Q2182" s="3" t="s">
        <v>4</v>
      </c>
      <c r="R2182" s="3">
        <v>22</v>
      </c>
      <c r="S2182" s="9">
        <v>1</v>
      </c>
      <c r="T2182" s="11">
        <v>2.83</v>
      </c>
      <c r="U2182" s="13">
        <v>6</v>
      </c>
    </row>
    <row r="2183" spans="1:21" x14ac:dyDescent="0.25">
      <c r="A2183" s="3" t="s">
        <v>56</v>
      </c>
      <c r="B2183" s="3" t="s">
        <v>119</v>
      </c>
      <c r="C2183" s="3" t="s">
        <v>16</v>
      </c>
      <c r="D2183" s="3">
        <v>3</v>
      </c>
      <c r="E2183" s="3">
        <v>0</v>
      </c>
      <c r="I2183" s="3">
        <v>0.3</v>
      </c>
      <c r="M2183" s="3">
        <v>0.7</v>
      </c>
      <c r="N2183" s="3">
        <v>66</v>
      </c>
      <c r="O2183" s="3" t="s">
        <v>8</v>
      </c>
      <c r="P2183" s="3">
        <v>66</v>
      </c>
      <c r="Q2183" s="3" t="s">
        <v>8</v>
      </c>
      <c r="R2183" s="3">
        <v>29</v>
      </c>
      <c r="S2183" s="9">
        <v>10.07</v>
      </c>
      <c r="T2183" s="11">
        <v>1</v>
      </c>
      <c r="U2183" s="13">
        <v>2</v>
      </c>
    </row>
    <row r="2184" spans="1:21" x14ac:dyDescent="0.25">
      <c r="A2184" s="3" t="s">
        <v>56</v>
      </c>
      <c r="B2184" s="3" t="s">
        <v>119</v>
      </c>
      <c r="C2184" s="3" t="s">
        <v>18</v>
      </c>
      <c r="D2184" s="3">
        <v>2</v>
      </c>
      <c r="E2184" s="3">
        <v>0</v>
      </c>
      <c r="I2184" s="3">
        <v>1</v>
      </c>
      <c r="N2184" s="3">
        <v>51</v>
      </c>
      <c r="O2184" s="3" t="s">
        <v>4</v>
      </c>
      <c r="P2184" s="3">
        <v>51</v>
      </c>
      <c r="Q2184" s="3" t="s">
        <v>4</v>
      </c>
      <c r="R2184" s="3">
        <v>22</v>
      </c>
      <c r="S2184" s="9">
        <v>1</v>
      </c>
      <c r="T2184" s="11">
        <v>1</v>
      </c>
      <c r="U2184" s="13">
        <v>7</v>
      </c>
    </row>
    <row r="2185" spans="1:21" x14ac:dyDescent="0.25">
      <c r="A2185" s="3" t="s">
        <v>56</v>
      </c>
      <c r="B2185" s="3" t="s">
        <v>119</v>
      </c>
      <c r="C2185" s="3" t="s">
        <v>19</v>
      </c>
      <c r="D2185" s="3">
        <v>4</v>
      </c>
      <c r="E2185" s="3">
        <v>0</v>
      </c>
      <c r="M2185" s="3">
        <v>1</v>
      </c>
      <c r="N2185" s="3">
        <v>66</v>
      </c>
      <c r="O2185" s="3" t="s">
        <v>8</v>
      </c>
      <c r="P2185" s="3">
        <v>66</v>
      </c>
      <c r="Q2185" s="3" t="s">
        <v>8</v>
      </c>
      <c r="R2185" s="3">
        <v>29</v>
      </c>
      <c r="S2185" s="9">
        <v>7.14</v>
      </c>
      <c r="T2185" s="11">
        <v>2.83</v>
      </c>
      <c r="U2185" s="13">
        <v>4</v>
      </c>
    </row>
    <row r="2186" spans="1:21" x14ac:dyDescent="0.25">
      <c r="A2186" s="3" t="s">
        <v>56</v>
      </c>
      <c r="B2186" s="3" t="s">
        <v>119</v>
      </c>
      <c r="C2186" s="3" t="s">
        <v>19</v>
      </c>
      <c r="D2186" s="3">
        <v>4</v>
      </c>
      <c r="E2186" s="3">
        <v>0</v>
      </c>
      <c r="G2186" s="3">
        <v>1</v>
      </c>
      <c r="N2186" s="3">
        <v>9</v>
      </c>
      <c r="O2186" s="3" t="s">
        <v>2</v>
      </c>
      <c r="P2186" s="3">
        <v>9</v>
      </c>
      <c r="Q2186" s="3" t="s">
        <v>2</v>
      </c>
      <c r="R2186" s="3">
        <v>5</v>
      </c>
      <c r="S2186" s="9">
        <v>2.23</v>
      </c>
      <c r="T2186" s="11">
        <v>6.27</v>
      </c>
      <c r="U2186" s="13">
        <v>2.99</v>
      </c>
    </row>
    <row r="2187" spans="1:21" x14ac:dyDescent="0.25">
      <c r="A2187" s="3" t="s">
        <v>56</v>
      </c>
      <c r="B2187" s="3" t="s">
        <v>119</v>
      </c>
      <c r="C2187" s="3" t="s">
        <v>19</v>
      </c>
      <c r="D2187" s="3">
        <v>4</v>
      </c>
      <c r="E2187" s="3">
        <v>0</v>
      </c>
      <c r="G2187" s="3">
        <v>1</v>
      </c>
      <c r="N2187" s="3">
        <v>9</v>
      </c>
      <c r="O2187" s="3" t="s">
        <v>2</v>
      </c>
      <c r="P2187" s="3">
        <v>9</v>
      </c>
      <c r="Q2187" s="3" t="s">
        <v>2</v>
      </c>
      <c r="R2187" s="3">
        <v>5</v>
      </c>
      <c r="S2187" s="9">
        <v>1.79</v>
      </c>
      <c r="T2187" s="11">
        <v>1.48</v>
      </c>
      <c r="U2187" s="13">
        <v>6.51</v>
      </c>
    </row>
    <row r="2188" spans="1:21" x14ac:dyDescent="0.25">
      <c r="A2188" s="3" t="s">
        <v>56</v>
      </c>
      <c r="B2188" s="3" t="s">
        <v>119</v>
      </c>
      <c r="C2188" s="3" t="s">
        <v>16</v>
      </c>
      <c r="D2188" s="3">
        <v>3</v>
      </c>
      <c r="E2188" s="3">
        <v>0</v>
      </c>
      <c r="G2188" s="3">
        <v>1</v>
      </c>
      <c r="N2188" s="3">
        <v>9</v>
      </c>
      <c r="O2188" s="3" t="s">
        <v>2</v>
      </c>
      <c r="P2188" s="3">
        <v>9</v>
      </c>
      <c r="Q2188" s="3" t="s">
        <v>2</v>
      </c>
      <c r="R2188" s="3">
        <v>5</v>
      </c>
      <c r="S2188" s="9">
        <v>1</v>
      </c>
      <c r="T2188" s="11">
        <v>1.66</v>
      </c>
      <c r="U2188" s="13">
        <v>4.5</v>
      </c>
    </row>
    <row r="2189" spans="1:21" x14ac:dyDescent="0.25">
      <c r="A2189" s="3" t="s">
        <v>56</v>
      </c>
      <c r="B2189" s="3" t="s">
        <v>119</v>
      </c>
      <c r="C2189" s="3" t="s">
        <v>16</v>
      </c>
      <c r="D2189" s="3">
        <v>3</v>
      </c>
      <c r="E2189" s="3">
        <v>0</v>
      </c>
      <c r="G2189" s="3">
        <v>1</v>
      </c>
      <c r="N2189" s="3">
        <v>9</v>
      </c>
      <c r="O2189" s="3" t="s">
        <v>2</v>
      </c>
      <c r="P2189" s="3">
        <v>9</v>
      </c>
      <c r="Q2189" s="3" t="s">
        <v>2</v>
      </c>
      <c r="R2189" s="3">
        <v>5</v>
      </c>
      <c r="S2189" s="9">
        <v>1</v>
      </c>
      <c r="T2189" s="11">
        <v>0.35</v>
      </c>
      <c r="U2189" s="13">
        <v>0.33</v>
      </c>
    </row>
    <row r="2190" spans="1:21" x14ac:dyDescent="0.25">
      <c r="A2190" s="3" t="s">
        <v>56</v>
      </c>
      <c r="B2190" s="3" t="s">
        <v>119</v>
      </c>
      <c r="C2190" s="3" t="s">
        <v>18</v>
      </c>
      <c r="D2190" s="3">
        <v>2</v>
      </c>
      <c r="E2190" s="3">
        <v>0</v>
      </c>
      <c r="G2190" s="3">
        <v>1</v>
      </c>
      <c r="N2190" s="3">
        <v>9</v>
      </c>
      <c r="O2190" s="3" t="s">
        <v>2</v>
      </c>
      <c r="P2190" s="3">
        <v>9</v>
      </c>
      <c r="Q2190" s="3" t="s">
        <v>2</v>
      </c>
      <c r="R2190" s="3">
        <v>5</v>
      </c>
      <c r="S2190" s="9">
        <v>1</v>
      </c>
      <c r="T2190" s="11">
        <v>1.31</v>
      </c>
      <c r="U2190" s="13">
        <v>4.33</v>
      </c>
    </row>
    <row r="2191" spans="1:21" x14ac:dyDescent="0.25">
      <c r="A2191" s="3" t="s">
        <v>56</v>
      </c>
      <c r="B2191" s="3" t="s">
        <v>119</v>
      </c>
      <c r="C2191" s="3" t="s">
        <v>18</v>
      </c>
      <c r="D2191" s="3">
        <v>2</v>
      </c>
      <c r="E2191" s="3">
        <v>0</v>
      </c>
      <c r="G2191" s="3">
        <v>1</v>
      </c>
      <c r="N2191" s="3">
        <v>9</v>
      </c>
      <c r="O2191" s="3" t="s">
        <v>2</v>
      </c>
      <c r="P2191" s="3">
        <v>9</v>
      </c>
      <c r="Q2191" s="3" t="s">
        <v>2</v>
      </c>
      <c r="R2191" s="3">
        <v>5</v>
      </c>
      <c r="S2191" s="9">
        <v>1</v>
      </c>
      <c r="T2191" s="11">
        <v>0.59</v>
      </c>
      <c r="U2191" s="13">
        <v>2</v>
      </c>
    </row>
    <row r="2192" spans="1:21" x14ac:dyDescent="0.25">
      <c r="A2192" s="3" t="s">
        <v>56</v>
      </c>
      <c r="B2192" s="3" t="s">
        <v>119</v>
      </c>
      <c r="C2192" s="3" t="s">
        <v>18</v>
      </c>
      <c r="D2192" s="3">
        <v>2</v>
      </c>
      <c r="E2192" s="3">
        <v>0</v>
      </c>
      <c r="G2192" s="3">
        <v>1</v>
      </c>
      <c r="N2192" s="3">
        <v>9</v>
      </c>
      <c r="O2192" s="3" t="s">
        <v>2</v>
      </c>
      <c r="P2192" s="3">
        <v>9</v>
      </c>
      <c r="Q2192" s="3" t="s">
        <v>2</v>
      </c>
      <c r="R2192" s="3">
        <v>5</v>
      </c>
      <c r="S2192" s="9">
        <v>0.66</v>
      </c>
      <c r="T2192" s="11">
        <v>0.09</v>
      </c>
      <c r="U2192" s="13">
        <v>0</v>
      </c>
    </row>
    <row r="2193" spans="1:21" x14ac:dyDescent="0.25">
      <c r="A2193" s="3" t="s">
        <v>56</v>
      </c>
      <c r="B2193" s="3" t="s">
        <v>119</v>
      </c>
      <c r="C2193" s="3" t="s">
        <v>18</v>
      </c>
      <c r="D2193" s="3">
        <v>2</v>
      </c>
      <c r="E2193" s="3">
        <v>0</v>
      </c>
      <c r="G2193" s="3">
        <v>1</v>
      </c>
      <c r="N2193" s="3">
        <v>9</v>
      </c>
      <c r="O2193" s="3" t="s">
        <v>2</v>
      </c>
      <c r="P2193" s="3">
        <v>9</v>
      </c>
      <c r="Q2193" s="3" t="s">
        <v>2</v>
      </c>
      <c r="R2193" s="3">
        <v>5</v>
      </c>
      <c r="S2193" s="9">
        <v>1</v>
      </c>
      <c r="T2193" s="11">
        <v>0.35</v>
      </c>
      <c r="U2193" s="13">
        <v>0</v>
      </c>
    </row>
    <row r="2194" spans="1:21" x14ac:dyDescent="0.25">
      <c r="A2194" s="3" t="s">
        <v>56</v>
      </c>
      <c r="B2194" s="3" t="s">
        <v>119</v>
      </c>
      <c r="C2194" s="3" t="s">
        <v>18</v>
      </c>
      <c r="D2194" s="3">
        <v>2</v>
      </c>
      <c r="E2194" s="3">
        <v>0</v>
      </c>
      <c r="G2194" s="3">
        <v>1</v>
      </c>
      <c r="N2194" s="3">
        <v>9</v>
      </c>
      <c r="O2194" s="3" t="s">
        <v>2</v>
      </c>
      <c r="P2194" s="3">
        <v>9</v>
      </c>
      <c r="Q2194" s="3" t="s">
        <v>2</v>
      </c>
      <c r="R2194" s="3">
        <v>5</v>
      </c>
      <c r="S2194" s="9">
        <v>1</v>
      </c>
      <c r="T2194" s="11">
        <v>0.25</v>
      </c>
      <c r="U2194" s="13">
        <v>1.17</v>
      </c>
    </row>
    <row r="2195" spans="1:21" x14ac:dyDescent="0.25">
      <c r="A2195" s="3" t="s">
        <v>56</v>
      </c>
      <c r="B2195" s="3" t="s">
        <v>119</v>
      </c>
      <c r="C2195" s="3" t="s">
        <v>18</v>
      </c>
      <c r="D2195" s="3">
        <v>2</v>
      </c>
      <c r="E2195" s="3">
        <v>0</v>
      </c>
      <c r="G2195" s="3">
        <v>1</v>
      </c>
      <c r="N2195" s="3">
        <v>9</v>
      </c>
      <c r="O2195" s="3" t="s">
        <v>2</v>
      </c>
      <c r="P2195" s="3">
        <v>9</v>
      </c>
      <c r="Q2195" s="3" t="s">
        <v>2</v>
      </c>
      <c r="R2195" s="3">
        <v>5</v>
      </c>
      <c r="S2195" s="9">
        <v>1</v>
      </c>
      <c r="T2195" s="11">
        <v>0.59</v>
      </c>
      <c r="U2195" s="13">
        <v>2</v>
      </c>
    </row>
    <row r="2196" spans="1:21" x14ac:dyDescent="0.25">
      <c r="A2196" s="3" t="s">
        <v>56</v>
      </c>
      <c r="B2196" s="3" t="s">
        <v>119</v>
      </c>
      <c r="C2196" s="3" t="s">
        <v>18</v>
      </c>
      <c r="D2196" s="3">
        <v>2</v>
      </c>
      <c r="E2196" s="3">
        <v>0</v>
      </c>
      <c r="G2196" s="3">
        <v>1</v>
      </c>
      <c r="N2196" s="3">
        <v>9</v>
      </c>
      <c r="O2196" s="3" t="s">
        <v>2</v>
      </c>
      <c r="P2196" s="3">
        <v>9</v>
      </c>
      <c r="Q2196" s="3" t="s">
        <v>2</v>
      </c>
      <c r="R2196" s="3">
        <v>5</v>
      </c>
      <c r="S2196" s="9">
        <v>1</v>
      </c>
      <c r="T2196" s="11">
        <v>0.35</v>
      </c>
      <c r="U2196" s="13">
        <v>2</v>
      </c>
    </row>
    <row r="2197" spans="1:21" x14ac:dyDescent="0.25">
      <c r="A2197" s="3" t="s">
        <v>56</v>
      </c>
      <c r="B2197" s="3" t="s">
        <v>119</v>
      </c>
      <c r="C2197" s="3" t="s">
        <v>18</v>
      </c>
      <c r="D2197" s="3">
        <v>2</v>
      </c>
      <c r="E2197" s="3">
        <v>0</v>
      </c>
      <c r="G2197" s="3">
        <v>1</v>
      </c>
      <c r="N2197" s="3">
        <v>9</v>
      </c>
      <c r="O2197" s="3" t="s">
        <v>2</v>
      </c>
      <c r="P2197" s="3">
        <v>9</v>
      </c>
      <c r="Q2197" s="3" t="s">
        <v>2</v>
      </c>
      <c r="R2197" s="3">
        <v>5</v>
      </c>
      <c r="S2197" s="9">
        <v>1</v>
      </c>
      <c r="T2197" s="11">
        <v>0.59</v>
      </c>
      <c r="U2197" s="13">
        <v>0.25</v>
      </c>
    </row>
    <row r="2198" spans="1:21" x14ac:dyDescent="0.25">
      <c r="A2198" s="3" t="s">
        <v>56</v>
      </c>
      <c r="B2198" s="3" t="s">
        <v>119</v>
      </c>
      <c r="C2198" s="3" t="s">
        <v>18</v>
      </c>
      <c r="D2198" s="3">
        <v>2</v>
      </c>
      <c r="E2198" s="3">
        <v>0</v>
      </c>
      <c r="G2198" s="3">
        <v>1</v>
      </c>
      <c r="N2198" s="3">
        <v>9</v>
      </c>
      <c r="O2198" s="3" t="s">
        <v>2</v>
      </c>
      <c r="P2198" s="3">
        <v>9</v>
      </c>
      <c r="Q2198" s="3" t="s">
        <v>2</v>
      </c>
      <c r="R2198" s="3">
        <v>5</v>
      </c>
      <c r="S2198" s="9">
        <v>1</v>
      </c>
      <c r="T2198" s="11">
        <v>0.25</v>
      </c>
      <c r="U2198" s="13">
        <v>0.83</v>
      </c>
    </row>
    <row r="2199" spans="1:21" x14ac:dyDescent="0.25">
      <c r="A2199" s="3" t="s">
        <v>56</v>
      </c>
      <c r="B2199" s="3" t="s">
        <v>119</v>
      </c>
      <c r="C2199" s="3" t="s">
        <v>18</v>
      </c>
      <c r="D2199" s="3">
        <v>2</v>
      </c>
      <c r="E2199" s="3">
        <v>0</v>
      </c>
      <c r="G2199" s="3">
        <v>1</v>
      </c>
      <c r="N2199" s="3">
        <v>9</v>
      </c>
      <c r="O2199" s="3" t="s">
        <v>2</v>
      </c>
      <c r="P2199" s="3">
        <v>9</v>
      </c>
      <c r="Q2199" s="3" t="s">
        <v>2</v>
      </c>
      <c r="R2199" s="3">
        <v>5</v>
      </c>
      <c r="S2199" s="9">
        <v>1</v>
      </c>
      <c r="T2199" s="11">
        <v>0.59</v>
      </c>
      <c r="U2199" s="13">
        <v>0.25</v>
      </c>
    </row>
    <row r="2200" spans="1:21" x14ac:dyDescent="0.25">
      <c r="A2200" s="3" t="s">
        <v>56</v>
      </c>
      <c r="B2200" s="3" t="s">
        <v>119</v>
      </c>
      <c r="C2200" s="3" t="s">
        <v>18</v>
      </c>
      <c r="D2200" s="3">
        <v>2</v>
      </c>
      <c r="E2200" s="3">
        <v>0</v>
      </c>
      <c r="G2200" s="3">
        <v>1</v>
      </c>
      <c r="N2200" s="3">
        <v>9</v>
      </c>
      <c r="O2200" s="3" t="s">
        <v>2</v>
      </c>
      <c r="P2200" s="3">
        <v>9</v>
      </c>
      <c r="Q2200" s="3" t="s">
        <v>2</v>
      </c>
      <c r="R2200" s="3">
        <v>5</v>
      </c>
      <c r="S2200" s="9">
        <v>1</v>
      </c>
      <c r="T2200" s="11">
        <v>0</v>
      </c>
      <c r="U2200" s="13">
        <v>0</v>
      </c>
    </row>
    <row r="2201" spans="1:21" x14ac:dyDescent="0.25">
      <c r="A2201" s="3" t="s">
        <v>56</v>
      </c>
      <c r="B2201" s="3" t="s">
        <v>119</v>
      </c>
      <c r="C2201" s="3" t="s">
        <v>24</v>
      </c>
      <c r="D2201" s="3">
        <v>1</v>
      </c>
      <c r="E2201" s="3">
        <v>0</v>
      </c>
      <c r="G2201" s="3">
        <v>1</v>
      </c>
      <c r="N2201" s="3">
        <v>9</v>
      </c>
      <c r="O2201" s="3" t="s">
        <v>2</v>
      </c>
      <c r="P2201" s="3">
        <v>9</v>
      </c>
      <c r="Q2201" s="3" t="s">
        <v>2</v>
      </c>
      <c r="R2201" s="3">
        <v>5</v>
      </c>
      <c r="S2201" s="9">
        <v>1</v>
      </c>
      <c r="T2201" s="11">
        <v>0</v>
      </c>
      <c r="U2201" s="13">
        <v>0</v>
      </c>
    </row>
    <row r="2202" spans="1:21" x14ac:dyDescent="0.25">
      <c r="A2202" s="3" t="s">
        <v>56</v>
      </c>
      <c r="B2202" s="3" t="s">
        <v>119</v>
      </c>
      <c r="C2202" s="3" t="s">
        <v>24</v>
      </c>
      <c r="D2202" s="3">
        <v>1</v>
      </c>
      <c r="E2202" s="3">
        <v>0</v>
      </c>
      <c r="G2202" s="3">
        <v>1</v>
      </c>
      <c r="N2202" s="3">
        <v>9</v>
      </c>
      <c r="O2202" s="3" t="s">
        <v>2</v>
      </c>
      <c r="P2202" s="3">
        <v>9</v>
      </c>
      <c r="Q2202" s="3" t="s">
        <v>2</v>
      </c>
      <c r="R2202" s="3">
        <v>5</v>
      </c>
      <c r="S2202" s="9">
        <v>1</v>
      </c>
      <c r="T2202" s="11">
        <v>0.35</v>
      </c>
      <c r="U2202" s="13">
        <v>0</v>
      </c>
    </row>
    <row r="2203" spans="1:21" x14ac:dyDescent="0.25">
      <c r="A2203" s="3" t="s">
        <v>56</v>
      </c>
      <c r="B2203" s="3" t="s">
        <v>119</v>
      </c>
      <c r="C2203" s="3" t="s">
        <v>16</v>
      </c>
      <c r="D2203" s="3">
        <v>3</v>
      </c>
      <c r="E2203" s="3">
        <v>0</v>
      </c>
      <c r="K2203" s="3">
        <v>1</v>
      </c>
      <c r="N2203" s="3">
        <v>62</v>
      </c>
      <c r="O2203" s="3" t="s">
        <v>21</v>
      </c>
      <c r="P2203" s="3">
        <v>62</v>
      </c>
      <c r="Q2203" s="3" t="s">
        <v>6</v>
      </c>
      <c r="R2203" s="3">
        <v>26</v>
      </c>
      <c r="S2203" s="9">
        <v>3.21</v>
      </c>
      <c r="T2203" s="11">
        <v>1</v>
      </c>
      <c r="U2203" s="13">
        <v>4.25</v>
      </c>
    </row>
    <row r="2204" spans="1:21" x14ac:dyDescent="0.25">
      <c r="A2204" s="3" t="s">
        <v>56</v>
      </c>
      <c r="B2204" s="3" t="s">
        <v>119</v>
      </c>
      <c r="C2204" s="3" t="s">
        <v>16</v>
      </c>
      <c r="D2204" s="3">
        <v>3</v>
      </c>
      <c r="E2204" s="3">
        <v>0</v>
      </c>
      <c r="K2204" s="3">
        <v>1</v>
      </c>
      <c r="N2204" s="3">
        <v>62</v>
      </c>
      <c r="O2204" s="3" t="s">
        <v>21</v>
      </c>
      <c r="P2204" s="3">
        <v>62</v>
      </c>
      <c r="Q2204" s="3" t="s">
        <v>6</v>
      </c>
      <c r="R2204" s="3">
        <v>26</v>
      </c>
      <c r="S2204" s="9">
        <v>2.4899999999999998</v>
      </c>
      <c r="T2204" s="11">
        <v>1</v>
      </c>
      <c r="U2204" s="13">
        <v>2.5</v>
      </c>
    </row>
    <row r="2205" spans="1:21" x14ac:dyDescent="0.25">
      <c r="A2205" s="3" t="s">
        <v>56</v>
      </c>
      <c r="B2205" s="3" t="s">
        <v>119</v>
      </c>
      <c r="C2205" s="3" t="s">
        <v>19</v>
      </c>
      <c r="D2205" s="3">
        <v>4</v>
      </c>
      <c r="E2205" s="3">
        <v>0</v>
      </c>
      <c r="K2205" s="3">
        <v>1</v>
      </c>
      <c r="N2205" s="3">
        <v>62</v>
      </c>
      <c r="O2205" s="3" t="s">
        <v>21</v>
      </c>
      <c r="P2205" s="3">
        <v>62</v>
      </c>
      <c r="Q2205" s="3" t="s">
        <v>6</v>
      </c>
      <c r="R2205" s="3">
        <v>26</v>
      </c>
      <c r="S2205" s="9">
        <v>1.6</v>
      </c>
      <c r="T2205" s="11">
        <v>2.83</v>
      </c>
      <c r="U2205" s="13">
        <v>5</v>
      </c>
    </row>
    <row r="2206" spans="1:21" x14ac:dyDescent="0.25">
      <c r="A2206" s="3" t="s">
        <v>56</v>
      </c>
      <c r="B2206" s="3" t="s">
        <v>119</v>
      </c>
      <c r="C2206" s="3" t="s">
        <v>18</v>
      </c>
      <c r="D2206" s="3">
        <v>2</v>
      </c>
      <c r="E2206" s="3">
        <v>0</v>
      </c>
      <c r="K2206" s="3">
        <v>1</v>
      </c>
      <c r="N2206" s="3">
        <v>62</v>
      </c>
      <c r="O2206" s="3" t="s">
        <v>21</v>
      </c>
      <c r="P2206" s="3">
        <v>62</v>
      </c>
      <c r="Q2206" s="3" t="s">
        <v>6</v>
      </c>
      <c r="R2206" s="3">
        <v>26</v>
      </c>
      <c r="S2206" s="9">
        <v>1</v>
      </c>
      <c r="T2206" s="11">
        <v>2.83</v>
      </c>
      <c r="U2206" s="13">
        <v>4</v>
      </c>
    </row>
    <row r="2207" spans="1:21" x14ac:dyDescent="0.25">
      <c r="A2207" s="3" t="s">
        <v>56</v>
      </c>
      <c r="B2207" s="3" t="s">
        <v>119</v>
      </c>
      <c r="C2207" s="3" t="s">
        <v>16</v>
      </c>
      <c r="D2207" s="3">
        <v>3</v>
      </c>
      <c r="E2207" s="3">
        <v>0</v>
      </c>
      <c r="K2207" s="3">
        <v>1</v>
      </c>
      <c r="N2207" s="3">
        <v>62</v>
      </c>
      <c r="O2207" s="3" t="s">
        <v>21</v>
      </c>
      <c r="P2207" s="3">
        <v>62</v>
      </c>
      <c r="Q2207" s="3" t="s">
        <v>6</v>
      </c>
      <c r="R2207" s="3">
        <v>26</v>
      </c>
      <c r="S2207" s="9">
        <v>3.6599999999999997</v>
      </c>
      <c r="T2207" s="11">
        <v>1</v>
      </c>
      <c r="U2207" s="13">
        <v>3</v>
      </c>
    </row>
    <row r="2208" spans="1:21" x14ac:dyDescent="0.25">
      <c r="A2208" s="3" t="s">
        <v>56</v>
      </c>
      <c r="B2208" s="3" t="s">
        <v>119</v>
      </c>
      <c r="C2208" s="3" t="s">
        <v>16</v>
      </c>
      <c r="D2208" s="3">
        <v>3</v>
      </c>
      <c r="E2208" s="3">
        <v>0</v>
      </c>
      <c r="K2208" s="3">
        <v>1</v>
      </c>
      <c r="N2208" s="3">
        <v>62</v>
      </c>
      <c r="O2208" s="3" t="s">
        <v>21</v>
      </c>
      <c r="P2208" s="3">
        <v>62</v>
      </c>
      <c r="Q2208" s="3" t="s">
        <v>6</v>
      </c>
      <c r="R2208" s="3">
        <v>26</v>
      </c>
      <c r="S2208" s="9">
        <v>3.46</v>
      </c>
      <c r="T2208" s="11">
        <v>2.83</v>
      </c>
      <c r="U2208" s="13">
        <v>4.83</v>
      </c>
    </row>
    <row r="2209" spans="1:21" x14ac:dyDescent="0.25">
      <c r="A2209" s="3" t="s">
        <v>56</v>
      </c>
      <c r="B2209" s="3" t="s">
        <v>119</v>
      </c>
      <c r="C2209" s="3" t="s">
        <v>18</v>
      </c>
      <c r="D2209" s="3">
        <v>2</v>
      </c>
      <c r="E2209" s="3">
        <v>0</v>
      </c>
      <c r="K2209" s="3">
        <v>1</v>
      </c>
      <c r="N2209" s="3">
        <v>62</v>
      </c>
      <c r="O2209" s="3" t="s">
        <v>21</v>
      </c>
      <c r="P2209" s="3">
        <v>62</v>
      </c>
      <c r="Q2209" s="3" t="s">
        <v>6</v>
      </c>
      <c r="R2209" s="3">
        <v>26</v>
      </c>
      <c r="S2209" s="9">
        <v>1</v>
      </c>
      <c r="T2209" s="11">
        <v>1</v>
      </c>
      <c r="U2209" s="13">
        <v>2.5</v>
      </c>
    </row>
    <row r="2210" spans="1:21" x14ac:dyDescent="0.25">
      <c r="A2210" s="3" t="s">
        <v>56</v>
      </c>
      <c r="B2210" s="3" t="s">
        <v>119</v>
      </c>
      <c r="C2210" s="3" t="s">
        <v>18</v>
      </c>
      <c r="D2210" s="3">
        <v>2</v>
      </c>
      <c r="E2210" s="3">
        <v>0</v>
      </c>
      <c r="K2210" s="3">
        <v>1</v>
      </c>
      <c r="N2210" s="3">
        <v>62</v>
      </c>
      <c r="O2210" s="3" t="s">
        <v>21</v>
      </c>
      <c r="P2210" s="3">
        <v>62</v>
      </c>
      <c r="Q2210" s="3" t="s">
        <v>6</v>
      </c>
      <c r="R2210" s="3">
        <v>26</v>
      </c>
      <c r="S2210" s="9">
        <v>3.23</v>
      </c>
      <c r="T2210" s="11">
        <v>1</v>
      </c>
      <c r="U2210" s="13">
        <v>3</v>
      </c>
    </row>
    <row r="2211" spans="1:21" x14ac:dyDescent="0.25">
      <c r="A2211" s="3" t="s">
        <v>56</v>
      </c>
      <c r="B2211" s="3" t="s">
        <v>119</v>
      </c>
      <c r="C2211" s="3" t="s">
        <v>18</v>
      </c>
      <c r="D2211" s="3">
        <v>2</v>
      </c>
      <c r="E2211" s="3">
        <v>0</v>
      </c>
      <c r="K2211" s="3">
        <v>1</v>
      </c>
      <c r="N2211" s="3">
        <v>62</v>
      </c>
      <c r="O2211" s="3" t="s">
        <v>21</v>
      </c>
      <c r="P2211" s="3">
        <v>62</v>
      </c>
      <c r="Q2211" s="3" t="s">
        <v>6</v>
      </c>
      <c r="R2211" s="3">
        <v>26</v>
      </c>
      <c r="S2211" s="9">
        <v>1</v>
      </c>
      <c r="T2211" s="11">
        <v>0</v>
      </c>
      <c r="U2211" s="13">
        <v>0</v>
      </c>
    </row>
    <row r="2212" spans="1:21" x14ac:dyDescent="0.25">
      <c r="A2212" s="3" t="s">
        <v>56</v>
      </c>
      <c r="B2212" s="3" t="s">
        <v>119</v>
      </c>
      <c r="C2212" s="3" t="s">
        <v>19</v>
      </c>
      <c r="D2212" s="3">
        <v>4</v>
      </c>
      <c r="E2212" s="3">
        <v>0</v>
      </c>
      <c r="K2212" s="3">
        <v>1</v>
      </c>
      <c r="N2212" s="3">
        <v>62</v>
      </c>
      <c r="O2212" s="3" t="s">
        <v>21</v>
      </c>
      <c r="P2212" s="3">
        <v>62</v>
      </c>
      <c r="Q2212" s="3" t="s">
        <v>6</v>
      </c>
      <c r="R2212" s="3">
        <v>26</v>
      </c>
      <c r="S2212" s="9">
        <v>2.2799999999999998</v>
      </c>
      <c r="T2212" s="11">
        <v>14.7</v>
      </c>
      <c r="U2212" s="13">
        <v>2</v>
      </c>
    </row>
    <row r="2213" spans="1:21" x14ac:dyDescent="0.25">
      <c r="A2213" s="3" t="s">
        <v>56</v>
      </c>
      <c r="B2213" s="3" t="s">
        <v>119</v>
      </c>
      <c r="C2213" s="3" t="s">
        <v>16</v>
      </c>
      <c r="D2213" s="3">
        <v>3</v>
      </c>
      <c r="E2213" s="3">
        <v>0</v>
      </c>
      <c r="H2213" s="3">
        <v>0.17</v>
      </c>
      <c r="K2213" s="3">
        <v>0.83</v>
      </c>
      <c r="N2213" s="3">
        <v>61</v>
      </c>
      <c r="O2213" s="3" t="s">
        <v>20</v>
      </c>
      <c r="P2213" s="3">
        <v>61</v>
      </c>
      <c r="Q2213" s="3" t="s">
        <v>6</v>
      </c>
      <c r="R2213" s="3">
        <v>26</v>
      </c>
      <c r="S2213" s="9">
        <v>4.4399999999999995</v>
      </c>
      <c r="T2213" s="11">
        <v>5.2</v>
      </c>
      <c r="U2213" s="13">
        <v>5</v>
      </c>
    </row>
    <row r="2214" spans="1:21" x14ac:dyDescent="0.25">
      <c r="A2214" s="3" t="s">
        <v>56</v>
      </c>
      <c r="B2214" s="3" t="s">
        <v>119</v>
      </c>
      <c r="C2214" s="3" t="s">
        <v>16</v>
      </c>
      <c r="D2214" s="3">
        <v>3</v>
      </c>
      <c r="E2214" s="3">
        <v>0</v>
      </c>
      <c r="H2214" s="3">
        <v>0.6</v>
      </c>
      <c r="K2214" s="3">
        <v>0.4</v>
      </c>
      <c r="N2214" s="3">
        <v>61</v>
      </c>
      <c r="O2214" s="3" t="s">
        <v>20</v>
      </c>
      <c r="P2214" s="3">
        <v>61</v>
      </c>
      <c r="Q2214" s="3" t="s">
        <v>6</v>
      </c>
      <c r="R2214" s="3">
        <v>26</v>
      </c>
      <c r="S2214" s="9">
        <v>2.7699999999999996</v>
      </c>
      <c r="T2214" s="11">
        <v>1</v>
      </c>
      <c r="U2214" s="13">
        <v>1.33</v>
      </c>
    </row>
    <row r="2215" spans="1:21" x14ac:dyDescent="0.25">
      <c r="A2215" s="3" t="s">
        <v>56</v>
      </c>
      <c r="B2215" s="3" t="s">
        <v>119</v>
      </c>
      <c r="C2215" s="3" t="s">
        <v>18</v>
      </c>
      <c r="D2215" s="3">
        <v>2</v>
      </c>
      <c r="E2215" s="3">
        <v>0</v>
      </c>
      <c r="H2215" s="3">
        <v>0.2</v>
      </c>
      <c r="K2215" s="3">
        <v>0.8</v>
      </c>
      <c r="N2215" s="3">
        <v>61</v>
      </c>
      <c r="O2215" s="3" t="s">
        <v>20</v>
      </c>
      <c r="P2215" s="3">
        <v>61</v>
      </c>
      <c r="Q2215" s="3" t="s">
        <v>6</v>
      </c>
      <c r="R2215" s="3">
        <v>26</v>
      </c>
      <c r="S2215" s="9">
        <v>1</v>
      </c>
      <c r="T2215" s="11">
        <v>2.83</v>
      </c>
      <c r="U2215" s="13">
        <v>1</v>
      </c>
    </row>
    <row r="2216" spans="1:21" x14ac:dyDescent="0.25">
      <c r="A2216" s="3" t="s">
        <v>56</v>
      </c>
      <c r="B2216" s="3" t="s">
        <v>119</v>
      </c>
      <c r="C2216" s="3" t="s">
        <v>16</v>
      </c>
      <c r="D2216" s="3">
        <v>3</v>
      </c>
      <c r="E2216" s="3">
        <v>0</v>
      </c>
      <c r="K2216" s="3">
        <v>1</v>
      </c>
      <c r="N2216" s="3">
        <v>61</v>
      </c>
      <c r="O2216" s="3" t="s">
        <v>20</v>
      </c>
      <c r="P2216" s="3">
        <v>61</v>
      </c>
      <c r="Q2216" s="3" t="s">
        <v>6</v>
      </c>
      <c r="R2216" s="3">
        <v>26</v>
      </c>
      <c r="S2216" s="9">
        <v>2.9699999999999998</v>
      </c>
      <c r="T2216" s="11">
        <v>2.83</v>
      </c>
      <c r="U2216" s="13">
        <v>2.2000000000000002</v>
      </c>
    </row>
    <row r="2217" spans="1:21" x14ac:dyDescent="0.25">
      <c r="A2217" s="3" t="s">
        <v>56</v>
      </c>
      <c r="B2217" s="3" t="s">
        <v>119</v>
      </c>
      <c r="C2217" s="3" t="s">
        <v>18</v>
      </c>
      <c r="D2217" s="3">
        <v>2</v>
      </c>
      <c r="E2217" s="3">
        <v>0</v>
      </c>
      <c r="K2217" s="3">
        <v>1</v>
      </c>
      <c r="N2217" s="3">
        <v>61</v>
      </c>
      <c r="O2217" s="3" t="s">
        <v>20</v>
      </c>
      <c r="P2217" s="3">
        <v>61</v>
      </c>
      <c r="Q2217" s="3" t="s">
        <v>6</v>
      </c>
      <c r="R2217" s="3">
        <v>26</v>
      </c>
      <c r="S2217" s="9">
        <v>1</v>
      </c>
      <c r="T2217" s="11">
        <v>2.83</v>
      </c>
      <c r="U2217" s="13">
        <v>2</v>
      </c>
    </row>
    <row r="2218" spans="1:21" x14ac:dyDescent="0.25">
      <c r="A2218" s="3" t="s">
        <v>56</v>
      </c>
      <c r="B2218" s="3" t="s">
        <v>119</v>
      </c>
      <c r="C2218" s="3" t="s">
        <v>18</v>
      </c>
      <c r="D2218" s="3">
        <v>2</v>
      </c>
      <c r="E2218" s="3">
        <v>0</v>
      </c>
      <c r="K2218" s="3">
        <v>1</v>
      </c>
      <c r="N2218" s="3">
        <v>61</v>
      </c>
      <c r="O2218" s="3" t="s">
        <v>20</v>
      </c>
      <c r="P2218" s="3">
        <v>61</v>
      </c>
      <c r="Q2218" s="3" t="s">
        <v>6</v>
      </c>
      <c r="R2218" s="3">
        <v>26</v>
      </c>
      <c r="S2218" s="9">
        <v>1</v>
      </c>
      <c r="T2218" s="11">
        <v>2.83</v>
      </c>
      <c r="U2218" s="13">
        <v>2.75</v>
      </c>
    </row>
    <row r="2219" spans="1:21" x14ac:dyDescent="0.25">
      <c r="A2219" s="3" t="s">
        <v>56</v>
      </c>
      <c r="B2219" s="3" t="s">
        <v>119</v>
      </c>
      <c r="C2219" s="3" t="s">
        <v>18</v>
      </c>
      <c r="D2219" s="3">
        <v>2</v>
      </c>
      <c r="E2219" s="3">
        <v>0</v>
      </c>
      <c r="K2219" s="3">
        <v>1</v>
      </c>
      <c r="N2219" s="3">
        <v>61</v>
      </c>
      <c r="O2219" s="3" t="s">
        <v>20</v>
      </c>
      <c r="P2219" s="3">
        <v>61</v>
      </c>
      <c r="Q2219" s="3" t="s">
        <v>6</v>
      </c>
      <c r="R2219" s="3">
        <v>26</v>
      </c>
      <c r="S2219" s="9">
        <v>1</v>
      </c>
      <c r="T2219" s="11">
        <v>2.83</v>
      </c>
      <c r="U2219" s="13">
        <v>2</v>
      </c>
    </row>
    <row r="2220" spans="1:21" x14ac:dyDescent="0.25">
      <c r="A2220" s="3" t="s">
        <v>56</v>
      </c>
      <c r="B2220" s="3" t="s">
        <v>119</v>
      </c>
      <c r="C2220" s="3" t="s">
        <v>18</v>
      </c>
      <c r="D2220" s="3">
        <v>2</v>
      </c>
      <c r="E2220" s="3">
        <v>0</v>
      </c>
      <c r="H2220" s="3">
        <v>0.55000000000000004</v>
      </c>
      <c r="K2220" s="3">
        <v>0.45</v>
      </c>
      <c r="N2220" s="3">
        <v>61</v>
      </c>
      <c r="O2220" s="3" t="s">
        <v>20</v>
      </c>
      <c r="P2220" s="3">
        <v>61</v>
      </c>
      <c r="Q2220" s="3" t="s">
        <v>6</v>
      </c>
      <c r="R2220" s="3">
        <v>26</v>
      </c>
      <c r="S2220" s="9">
        <v>1</v>
      </c>
      <c r="T2220" s="11">
        <v>0</v>
      </c>
      <c r="U2220" s="13">
        <v>0</v>
      </c>
    </row>
    <row r="2221" spans="1:21" x14ac:dyDescent="0.25">
      <c r="A2221" s="3" t="s">
        <v>56</v>
      </c>
      <c r="B2221" s="3" t="s">
        <v>119</v>
      </c>
      <c r="C2221" s="3" t="s">
        <v>16</v>
      </c>
      <c r="D2221" s="3">
        <v>3</v>
      </c>
      <c r="E2221" s="3">
        <v>0</v>
      </c>
      <c r="K2221" s="3">
        <v>1</v>
      </c>
      <c r="N2221" s="3">
        <v>62</v>
      </c>
      <c r="O2221" s="3" t="s">
        <v>21</v>
      </c>
      <c r="P2221" s="3">
        <v>62</v>
      </c>
      <c r="Q2221" s="3" t="s">
        <v>6</v>
      </c>
      <c r="R2221" s="3">
        <v>26</v>
      </c>
      <c r="S2221" s="9">
        <v>1</v>
      </c>
      <c r="T2221" s="11">
        <v>0</v>
      </c>
      <c r="U2221" s="13">
        <v>0</v>
      </c>
    </row>
    <row r="2222" spans="1:21" x14ac:dyDescent="0.25">
      <c r="A2222" s="3" t="s">
        <v>56</v>
      </c>
      <c r="B2222" s="3" t="s">
        <v>119</v>
      </c>
      <c r="C2222" s="3" t="s">
        <v>18</v>
      </c>
      <c r="D2222" s="3">
        <v>2</v>
      </c>
      <c r="E2222" s="3">
        <v>0</v>
      </c>
      <c r="K2222" s="3">
        <v>1</v>
      </c>
      <c r="N2222" s="3">
        <v>61</v>
      </c>
      <c r="O2222" s="3" t="s">
        <v>20</v>
      </c>
      <c r="P2222" s="3">
        <v>61</v>
      </c>
      <c r="Q2222" s="3" t="s">
        <v>6</v>
      </c>
      <c r="R2222" s="3">
        <v>26</v>
      </c>
      <c r="S2222" s="9">
        <v>1</v>
      </c>
      <c r="T2222" s="11">
        <v>2.83</v>
      </c>
      <c r="U2222" s="13">
        <v>0</v>
      </c>
    </row>
    <row r="2223" spans="1:21" x14ac:dyDescent="0.25">
      <c r="A2223" s="3" t="s">
        <v>56</v>
      </c>
      <c r="B2223" s="3" t="s">
        <v>119</v>
      </c>
      <c r="C2223" s="3" t="s">
        <v>16</v>
      </c>
      <c r="D2223" s="3">
        <v>3</v>
      </c>
      <c r="E2223" s="3">
        <v>0</v>
      </c>
      <c r="K2223" s="3">
        <v>1</v>
      </c>
      <c r="N2223" s="3">
        <v>61</v>
      </c>
      <c r="O2223" s="3" t="s">
        <v>20</v>
      </c>
      <c r="P2223" s="3">
        <v>61</v>
      </c>
      <c r="Q2223" s="3" t="s">
        <v>6</v>
      </c>
      <c r="R2223" s="3">
        <v>26</v>
      </c>
      <c r="S2223" s="9">
        <v>2.2799999999999998</v>
      </c>
      <c r="T2223" s="11">
        <v>0</v>
      </c>
      <c r="U2223" s="13">
        <v>0</v>
      </c>
    </row>
    <row r="2224" spans="1:21" x14ac:dyDescent="0.25">
      <c r="A2224" s="3" t="s">
        <v>56</v>
      </c>
      <c r="B2224" s="3" t="s">
        <v>119</v>
      </c>
      <c r="C2224" s="3" t="s">
        <v>18</v>
      </c>
      <c r="D2224" s="3">
        <v>2</v>
      </c>
      <c r="E2224" s="3">
        <v>0</v>
      </c>
      <c r="K2224" s="3">
        <v>1</v>
      </c>
      <c r="N2224" s="3">
        <v>62</v>
      </c>
      <c r="O2224" s="3" t="s">
        <v>21</v>
      </c>
      <c r="P2224" s="3">
        <v>62</v>
      </c>
      <c r="Q2224" s="3" t="s">
        <v>6</v>
      </c>
      <c r="R2224" s="3">
        <v>26</v>
      </c>
      <c r="S2224" s="9">
        <v>1</v>
      </c>
      <c r="T2224" s="11">
        <v>1</v>
      </c>
      <c r="U2224" s="13">
        <v>0</v>
      </c>
    </row>
    <row r="2225" spans="1:21" x14ac:dyDescent="0.25">
      <c r="A2225" s="3" t="s">
        <v>57</v>
      </c>
      <c r="B2225" s="3" t="s">
        <v>120</v>
      </c>
      <c r="C2225" s="3" t="s">
        <v>24</v>
      </c>
      <c r="D2225" s="3">
        <v>1</v>
      </c>
      <c r="G2225" s="3">
        <v>1</v>
      </c>
      <c r="N2225" s="3">
        <v>9</v>
      </c>
      <c r="P2225" s="3">
        <v>9</v>
      </c>
      <c r="Q2225" s="3" t="s">
        <v>2</v>
      </c>
      <c r="R2225" s="3">
        <v>5</v>
      </c>
      <c r="S2225" s="9">
        <v>0</v>
      </c>
      <c r="T2225" s="11">
        <v>0.09</v>
      </c>
      <c r="U2225" s="13">
        <v>0</v>
      </c>
    </row>
    <row r="2226" spans="1:21" x14ac:dyDescent="0.25">
      <c r="A2226" s="3" t="s">
        <v>57</v>
      </c>
      <c r="B2226" s="3" t="s">
        <v>120</v>
      </c>
      <c r="C2226" s="3" t="s">
        <v>24</v>
      </c>
      <c r="D2226" s="3">
        <v>1</v>
      </c>
      <c r="G2226" s="3">
        <v>1</v>
      </c>
      <c r="N2226" s="3">
        <v>9</v>
      </c>
      <c r="P2226" s="3">
        <v>9</v>
      </c>
      <c r="Q2226" s="3" t="s">
        <v>2</v>
      </c>
      <c r="R2226" s="3">
        <v>5</v>
      </c>
      <c r="S2226" s="9">
        <v>0</v>
      </c>
      <c r="T2226" s="11">
        <v>0</v>
      </c>
      <c r="U2226" s="13">
        <v>0</v>
      </c>
    </row>
    <row r="2227" spans="1:21" x14ac:dyDescent="0.25">
      <c r="A2227" s="3" t="s">
        <v>57</v>
      </c>
      <c r="B2227" s="3" t="s">
        <v>120</v>
      </c>
      <c r="C2227" s="3" t="s">
        <v>24</v>
      </c>
      <c r="D2227" s="3">
        <v>1</v>
      </c>
      <c r="G2227" s="3">
        <v>1</v>
      </c>
      <c r="N2227" s="3">
        <v>9</v>
      </c>
      <c r="P2227" s="3">
        <v>9</v>
      </c>
      <c r="Q2227" s="3" t="s">
        <v>2</v>
      </c>
      <c r="R2227" s="3">
        <v>5</v>
      </c>
      <c r="S2227" s="9">
        <v>0</v>
      </c>
      <c r="T2227" s="11">
        <v>0</v>
      </c>
      <c r="U2227" s="13">
        <v>0</v>
      </c>
    </row>
    <row r="2228" spans="1:21" x14ac:dyDescent="0.25">
      <c r="A2228" s="3" t="s">
        <v>58</v>
      </c>
      <c r="B2228" s="3" t="s">
        <v>121</v>
      </c>
      <c r="C2228" s="3" t="s">
        <v>19</v>
      </c>
      <c r="D2228" s="3">
        <v>4</v>
      </c>
      <c r="E2228" s="3">
        <v>0</v>
      </c>
      <c r="L2228" s="3">
        <v>1</v>
      </c>
      <c r="N2228" s="3">
        <v>65</v>
      </c>
      <c r="O2228" s="3" t="s">
        <v>7</v>
      </c>
      <c r="P2228" s="3">
        <v>65</v>
      </c>
      <c r="Q2228" s="3" t="s">
        <v>7</v>
      </c>
      <c r="R2228" s="3">
        <v>28</v>
      </c>
      <c r="S2228" s="9">
        <v>8.9</v>
      </c>
      <c r="T2228" s="11">
        <v>8</v>
      </c>
      <c r="U2228" s="13">
        <v>2</v>
      </c>
    </row>
    <row r="2229" spans="1:21" x14ac:dyDescent="0.25">
      <c r="A2229" s="3" t="s">
        <v>58</v>
      </c>
      <c r="B2229" s="3" t="s">
        <v>121</v>
      </c>
      <c r="C2229" s="3" t="s">
        <v>19</v>
      </c>
      <c r="D2229" s="3">
        <v>4</v>
      </c>
      <c r="E2229" s="3">
        <v>1</v>
      </c>
      <c r="I2229" s="3">
        <v>0.31</v>
      </c>
      <c r="M2229" s="3">
        <v>0.69</v>
      </c>
      <c r="N2229" s="3">
        <v>66</v>
      </c>
      <c r="O2229" s="3" t="s">
        <v>8</v>
      </c>
      <c r="P2229" s="3">
        <v>66</v>
      </c>
      <c r="Q2229" s="3" t="s">
        <v>8</v>
      </c>
      <c r="R2229" s="3">
        <v>29</v>
      </c>
      <c r="S2229" s="9">
        <v>8.2799999999999994</v>
      </c>
      <c r="T2229" s="11">
        <v>5.2</v>
      </c>
      <c r="U2229" s="13">
        <v>2</v>
      </c>
    </row>
    <row r="2230" spans="1:21" x14ac:dyDescent="0.25">
      <c r="A2230" s="3" t="s">
        <v>58</v>
      </c>
      <c r="B2230" s="3" t="s">
        <v>121</v>
      </c>
      <c r="C2230" s="3" t="s">
        <v>19</v>
      </c>
      <c r="D2230" s="3">
        <v>4</v>
      </c>
      <c r="E2230" s="3">
        <v>1</v>
      </c>
      <c r="L2230" s="3">
        <v>1</v>
      </c>
      <c r="N2230" s="3">
        <v>65</v>
      </c>
      <c r="O2230" s="3" t="s">
        <v>7</v>
      </c>
      <c r="P2230" s="3">
        <v>65</v>
      </c>
      <c r="Q2230" s="3" t="s">
        <v>7</v>
      </c>
      <c r="R2230" s="3">
        <v>28</v>
      </c>
      <c r="S2230" s="9">
        <v>7.6099999999999994</v>
      </c>
      <c r="T2230" s="11">
        <v>5.2</v>
      </c>
      <c r="U2230" s="13">
        <v>16</v>
      </c>
    </row>
    <row r="2231" spans="1:21" x14ac:dyDescent="0.25">
      <c r="A2231" s="3" t="s">
        <v>58</v>
      </c>
      <c r="B2231" s="3" t="s">
        <v>121</v>
      </c>
      <c r="C2231" s="3" t="s">
        <v>16</v>
      </c>
      <c r="D2231" s="3">
        <v>3</v>
      </c>
      <c r="E2231" s="3">
        <v>0</v>
      </c>
      <c r="M2231" s="3">
        <v>1</v>
      </c>
      <c r="N2231" s="3">
        <v>66</v>
      </c>
      <c r="O2231" s="3" t="s">
        <v>8</v>
      </c>
      <c r="P2231" s="3">
        <v>66</v>
      </c>
      <c r="Q2231" s="3" t="s">
        <v>8</v>
      </c>
      <c r="R2231" s="3">
        <v>29</v>
      </c>
      <c r="S2231" s="9">
        <v>6.78</v>
      </c>
      <c r="T2231" s="11">
        <v>11.18</v>
      </c>
      <c r="U2231" s="13">
        <v>2</v>
      </c>
    </row>
    <row r="2232" spans="1:21" x14ac:dyDescent="0.25">
      <c r="A2232" s="3" t="s">
        <v>58</v>
      </c>
      <c r="B2232" s="3" t="s">
        <v>121</v>
      </c>
      <c r="C2232" s="3" t="s">
        <v>16</v>
      </c>
      <c r="D2232" s="3">
        <v>3</v>
      </c>
      <c r="E2232" s="3">
        <v>0</v>
      </c>
      <c r="I2232" s="3">
        <v>0.19</v>
      </c>
      <c r="M2232" s="3">
        <v>0.81</v>
      </c>
      <c r="N2232" s="3">
        <v>66</v>
      </c>
      <c r="O2232" s="3" t="s">
        <v>8</v>
      </c>
      <c r="P2232" s="3">
        <v>66</v>
      </c>
      <c r="Q2232" s="3" t="s">
        <v>8</v>
      </c>
      <c r="R2232" s="3">
        <v>29</v>
      </c>
      <c r="S2232" s="9">
        <v>13.23</v>
      </c>
      <c r="T2232" s="11">
        <v>2.83</v>
      </c>
      <c r="U2232" s="13">
        <v>6</v>
      </c>
    </row>
    <row r="2233" spans="1:21" x14ac:dyDescent="0.25">
      <c r="A2233" s="3" t="s">
        <v>58</v>
      </c>
      <c r="B2233" s="3" t="s">
        <v>121</v>
      </c>
      <c r="C2233" s="3" t="s">
        <v>16</v>
      </c>
      <c r="D2233" s="3">
        <v>3</v>
      </c>
      <c r="E2233" s="3">
        <v>0</v>
      </c>
      <c r="H2233" s="3">
        <v>0.44</v>
      </c>
      <c r="I2233" s="3">
        <v>0.56000000000000005</v>
      </c>
      <c r="N2233" s="3">
        <v>51</v>
      </c>
      <c r="O2233" s="3" t="s">
        <v>4</v>
      </c>
      <c r="P2233" s="3">
        <v>51</v>
      </c>
      <c r="Q2233" s="3" t="s">
        <v>4</v>
      </c>
      <c r="R2233" s="3">
        <v>22</v>
      </c>
      <c r="S2233" s="9">
        <v>2.44</v>
      </c>
      <c r="T2233" s="11">
        <v>8</v>
      </c>
      <c r="U2233" s="13">
        <v>0</v>
      </c>
    </row>
    <row r="2234" spans="1:21" x14ac:dyDescent="0.25">
      <c r="A2234" s="3" t="s">
        <v>58</v>
      </c>
      <c r="B2234" s="3" t="s">
        <v>121</v>
      </c>
      <c r="C2234" s="3" t="s">
        <v>16</v>
      </c>
      <c r="D2234" s="3">
        <v>3</v>
      </c>
      <c r="E2234" s="3">
        <v>0</v>
      </c>
      <c r="M2234" s="3">
        <v>1</v>
      </c>
      <c r="N2234" s="3">
        <v>66</v>
      </c>
      <c r="O2234" s="3" t="s">
        <v>8</v>
      </c>
      <c r="P2234" s="3">
        <v>66</v>
      </c>
      <c r="Q2234" s="3" t="s">
        <v>8</v>
      </c>
      <c r="R2234" s="3">
        <v>29</v>
      </c>
      <c r="S2234" s="9">
        <v>6.12</v>
      </c>
      <c r="T2234" s="11">
        <v>1</v>
      </c>
      <c r="U2234" s="13">
        <v>0</v>
      </c>
    </row>
    <row r="2235" spans="1:21" x14ac:dyDescent="0.25">
      <c r="A2235" s="3" t="s">
        <v>58</v>
      </c>
      <c r="B2235" s="3" t="s">
        <v>121</v>
      </c>
      <c r="C2235" s="3" t="s">
        <v>16</v>
      </c>
      <c r="D2235" s="3">
        <v>3</v>
      </c>
      <c r="E2235" s="3">
        <v>0</v>
      </c>
      <c r="I2235" s="3">
        <v>1</v>
      </c>
      <c r="N2235" s="3">
        <v>51</v>
      </c>
      <c r="O2235" s="3" t="s">
        <v>4</v>
      </c>
      <c r="P2235" s="3">
        <v>51</v>
      </c>
      <c r="Q2235" s="3" t="s">
        <v>4</v>
      </c>
      <c r="R2235" s="3">
        <v>22</v>
      </c>
      <c r="S2235" s="9">
        <v>1.55</v>
      </c>
      <c r="T2235" s="11">
        <v>5.2</v>
      </c>
      <c r="U2235" s="13">
        <v>0</v>
      </c>
    </row>
    <row r="2236" spans="1:21" x14ac:dyDescent="0.25">
      <c r="A2236" s="3" t="s">
        <v>58</v>
      </c>
      <c r="B2236" s="3" t="s">
        <v>121</v>
      </c>
      <c r="C2236" s="3" t="s">
        <v>16</v>
      </c>
      <c r="D2236" s="3">
        <v>3</v>
      </c>
      <c r="E2236" s="3">
        <v>0</v>
      </c>
      <c r="I2236" s="3">
        <v>1</v>
      </c>
      <c r="N2236" s="3">
        <v>51</v>
      </c>
      <c r="O2236" s="3" t="s">
        <v>4</v>
      </c>
      <c r="P2236" s="3">
        <v>51</v>
      </c>
      <c r="Q2236" s="3" t="s">
        <v>4</v>
      </c>
      <c r="R2236" s="3">
        <v>22</v>
      </c>
      <c r="S2236" s="9">
        <v>5.89</v>
      </c>
      <c r="T2236" s="11">
        <v>8</v>
      </c>
      <c r="U2236" s="13">
        <v>15</v>
      </c>
    </row>
    <row r="2237" spans="1:21" x14ac:dyDescent="0.25">
      <c r="A2237" s="3" t="s">
        <v>58</v>
      </c>
      <c r="B2237" s="3" t="s">
        <v>121</v>
      </c>
      <c r="C2237" s="3" t="s">
        <v>16</v>
      </c>
      <c r="D2237" s="3">
        <v>3</v>
      </c>
      <c r="E2237" s="3">
        <v>0</v>
      </c>
      <c r="I2237" s="3">
        <v>0.75</v>
      </c>
      <c r="M2237" s="3">
        <v>0.25</v>
      </c>
      <c r="N2237" s="3">
        <v>66</v>
      </c>
      <c r="O2237" s="3" t="s">
        <v>8</v>
      </c>
      <c r="P2237" s="3">
        <v>66</v>
      </c>
      <c r="Q2237" s="3" t="s">
        <v>8</v>
      </c>
      <c r="R2237" s="3">
        <v>29</v>
      </c>
      <c r="S2237" s="9">
        <v>8.48</v>
      </c>
      <c r="T2237" s="11">
        <v>2.83</v>
      </c>
      <c r="U2237" s="13">
        <v>0</v>
      </c>
    </row>
    <row r="2238" spans="1:21" x14ac:dyDescent="0.25">
      <c r="A2238" s="3" t="s">
        <v>58</v>
      </c>
      <c r="B2238" s="3" t="s">
        <v>121</v>
      </c>
      <c r="C2238" s="3" t="s">
        <v>16</v>
      </c>
      <c r="D2238" s="3">
        <v>3</v>
      </c>
      <c r="E2238" s="3">
        <v>0</v>
      </c>
      <c r="H2238" s="3">
        <v>1</v>
      </c>
      <c r="N2238" s="3">
        <v>49</v>
      </c>
      <c r="O2238" s="3" t="s">
        <v>3</v>
      </c>
      <c r="P2238" s="3">
        <v>49</v>
      </c>
      <c r="Q2238" s="3" t="s">
        <v>3</v>
      </c>
      <c r="R2238" s="3">
        <v>21</v>
      </c>
      <c r="S2238" s="9">
        <v>3.19</v>
      </c>
      <c r="T2238" s="11">
        <v>1</v>
      </c>
      <c r="U2238" s="13">
        <v>0</v>
      </c>
    </row>
    <row r="2239" spans="1:21" x14ac:dyDescent="0.25">
      <c r="A2239" s="3" t="s">
        <v>58</v>
      </c>
      <c r="B2239" s="3" t="s">
        <v>121</v>
      </c>
      <c r="C2239" s="3" t="s">
        <v>18</v>
      </c>
      <c r="D2239" s="3">
        <v>2</v>
      </c>
      <c r="E2239" s="3">
        <v>0</v>
      </c>
      <c r="H2239" s="3">
        <v>1</v>
      </c>
      <c r="N2239" s="3">
        <v>49</v>
      </c>
      <c r="O2239" s="3" t="s">
        <v>3</v>
      </c>
      <c r="P2239" s="3">
        <v>49</v>
      </c>
      <c r="Q2239" s="3" t="s">
        <v>3</v>
      </c>
      <c r="R2239" s="3">
        <v>21</v>
      </c>
      <c r="S2239" s="9">
        <v>1.57</v>
      </c>
      <c r="T2239" s="11">
        <v>0</v>
      </c>
      <c r="U2239" s="13">
        <v>0</v>
      </c>
    </row>
    <row r="2240" spans="1:21" x14ac:dyDescent="0.25">
      <c r="A2240" s="3" t="s">
        <v>58</v>
      </c>
      <c r="B2240" s="3" t="s">
        <v>121</v>
      </c>
      <c r="C2240" s="3" t="s">
        <v>18</v>
      </c>
      <c r="D2240" s="3">
        <v>2</v>
      </c>
      <c r="E2240" s="3">
        <v>0</v>
      </c>
      <c r="I2240" s="3">
        <v>1</v>
      </c>
      <c r="N2240" s="3">
        <v>51</v>
      </c>
      <c r="O2240" s="3" t="s">
        <v>4</v>
      </c>
      <c r="P2240" s="3">
        <v>51</v>
      </c>
      <c r="Q2240" s="3" t="s">
        <v>4</v>
      </c>
      <c r="R2240" s="3">
        <v>22</v>
      </c>
      <c r="S2240" s="9">
        <v>5.67</v>
      </c>
      <c r="T2240" s="11">
        <v>5.2</v>
      </c>
      <c r="U2240" s="13">
        <v>4</v>
      </c>
    </row>
    <row r="2241" spans="1:21" x14ac:dyDescent="0.25">
      <c r="A2241" s="3" t="s">
        <v>58</v>
      </c>
      <c r="B2241" s="3" t="s">
        <v>121</v>
      </c>
      <c r="C2241" s="3" t="s">
        <v>18</v>
      </c>
      <c r="D2241" s="3">
        <v>2</v>
      </c>
      <c r="E2241" s="3">
        <v>0</v>
      </c>
      <c r="H2241" s="3">
        <v>0.37</v>
      </c>
      <c r="L2241" s="3">
        <v>0.63</v>
      </c>
      <c r="N2241" s="3">
        <v>65</v>
      </c>
      <c r="O2241" s="3" t="s">
        <v>7</v>
      </c>
      <c r="P2241" s="3">
        <v>65</v>
      </c>
      <c r="Q2241" s="3" t="s">
        <v>7</v>
      </c>
      <c r="R2241" s="3">
        <v>28</v>
      </c>
      <c r="S2241" s="9">
        <v>10.09</v>
      </c>
      <c r="T2241" s="11">
        <v>2.83</v>
      </c>
      <c r="U2241" s="13">
        <v>6</v>
      </c>
    </row>
    <row r="2242" spans="1:21" x14ac:dyDescent="0.25">
      <c r="A2242" s="3" t="s">
        <v>58</v>
      </c>
      <c r="B2242" s="3" t="s">
        <v>121</v>
      </c>
      <c r="C2242" s="3" t="s">
        <v>18</v>
      </c>
      <c r="D2242" s="3">
        <v>2</v>
      </c>
      <c r="E2242" s="3">
        <v>0</v>
      </c>
      <c r="I2242" s="3">
        <v>0.34</v>
      </c>
      <c r="M2242" s="3">
        <v>0.66</v>
      </c>
      <c r="N2242" s="3">
        <v>66</v>
      </c>
      <c r="O2242" s="3" t="s">
        <v>8</v>
      </c>
      <c r="P2242" s="3">
        <v>66</v>
      </c>
      <c r="Q2242" s="3" t="s">
        <v>8</v>
      </c>
      <c r="R2242" s="3">
        <v>29</v>
      </c>
      <c r="S2242" s="9">
        <v>6.5</v>
      </c>
      <c r="T2242" s="11">
        <v>1</v>
      </c>
      <c r="U2242" s="13">
        <v>2</v>
      </c>
    </row>
    <row r="2243" spans="1:21" x14ac:dyDescent="0.25">
      <c r="A2243" s="3" t="s">
        <v>58</v>
      </c>
      <c r="B2243" s="3" t="s">
        <v>121</v>
      </c>
      <c r="C2243" s="3" t="s">
        <v>18</v>
      </c>
      <c r="D2243" s="3">
        <v>2</v>
      </c>
      <c r="E2243" s="3">
        <v>0</v>
      </c>
      <c r="M2243" s="3">
        <v>1</v>
      </c>
      <c r="N2243" s="3">
        <v>66</v>
      </c>
      <c r="O2243" s="3" t="s">
        <v>8</v>
      </c>
      <c r="P2243" s="3">
        <v>66</v>
      </c>
      <c r="Q2243" s="3" t="s">
        <v>8</v>
      </c>
      <c r="R2243" s="3">
        <v>29</v>
      </c>
      <c r="S2243" s="9">
        <v>7.5699999999999994</v>
      </c>
      <c r="T2243" s="11">
        <v>5.2</v>
      </c>
      <c r="U2243" s="13">
        <v>2</v>
      </c>
    </row>
    <row r="2244" spans="1:21" x14ac:dyDescent="0.25">
      <c r="A2244" s="3" t="s">
        <v>58</v>
      </c>
      <c r="B2244" s="3" t="s">
        <v>121</v>
      </c>
      <c r="C2244" s="3" t="s">
        <v>18</v>
      </c>
      <c r="D2244" s="3">
        <v>2</v>
      </c>
      <c r="E2244" s="3">
        <v>0</v>
      </c>
      <c r="H2244" s="3">
        <v>1</v>
      </c>
      <c r="N2244" s="3">
        <v>49</v>
      </c>
      <c r="O2244" s="3" t="s">
        <v>3</v>
      </c>
      <c r="P2244" s="3">
        <v>49</v>
      </c>
      <c r="Q2244" s="3" t="s">
        <v>3</v>
      </c>
      <c r="R2244" s="3">
        <v>21</v>
      </c>
      <c r="S2244" s="9">
        <v>2.0699999999999998</v>
      </c>
      <c r="T2244" s="11">
        <v>5.2</v>
      </c>
      <c r="U2244" s="13">
        <v>0.75</v>
      </c>
    </row>
    <row r="2245" spans="1:21" x14ac:dyDescent="0.25">
      <c r="A2245" s="3" t="s">
        <v>58</v>
      </c>
      <c r="B2245" s="3" t="s">
        <v>121</v>
      </c>
      <c r="C2245" s="3" t="s">
        <v>18</v>
      </c>
      <c r="D2245" s="3">
        <v>2</v>
      </c>
      <c r="E2245" s="3">
        <v>0</v>
      </c>
      <c r="H2245" s="3">
        <v>1</v>
      </c>
      <c r="N2245" s="3">
        <v>49</v>
      </c>
      <c r="O2245" s="3" t="s">
        <v>3</v>
      </c>
      <c r="P2245" s="3">
        <v>49</v>
      </c>
      <c r="Q2245" s="3" t="s">
        <v>3</v>
      </c>
      <c r="R2245" s="3">
        <v>21</v>
      </c>
      <c r="S2245" s="9">
        <v>5.46</v>
      </c>
      <c r="T2245" s="11">
        <v>5.2</v>
      </c>
      <c r="U2245" s="13">
        <v>3</v>
      </c>
    </row>
    <row r="2246" spans="1:21" x14ac:dyDescent="0.25">
      <c r="A2246" s="3" t="s">
        <v>58</v>
      </c>
      <c r="B2246" s="3" t="s">
        <v>121</v>
      </c>
      <c r="C2246" s="3" t="s">
        <v>18</v>
      </c>
      <c r="D2246" s="3">
        <v>2</v>
      </c>
      <c r="E2246" s="3">
        <v>0</v>
      </c>
      <c r="M2246" s="3">
        <v>1</v>
      </c>
      <c r="N2246" s="3">
        <v>66</v>
      </c>
      <c r="O2246" s="3" t="s">
        <v>8</v>
      </c>
      <c r="P2246" s="3">
        <v>66</v>
      </c>
      <c r="Q2246" s="3" t="s">
        <v>8</v>
      </c>
      <c r="R2246" s="3">
        <v>29</v>
      </c>
      <c r="S2246" s="9">
        <v>6.54</v>
      </c>
      <c r="T2246" s="11">
        <v>0</v>
      </c>
      <c r="U2246" s="13">
        <v>6</v>
      </c>
    </row>
    <row r="2247" spans="1:21" x14ac:dyDescent="0.25">
      <c r="A2247" s="3" t="s">
        <v>58</v>
      </c>
      <c r="B2247" s="3" t="s">
        <v>121</v>
      </c>
      <c r="C2247" s="3" t="s">
        <v>18</v>
      </c>
      <c r="D2247" s="3">
        <v>2</v>
      </c>
      <c r="E2247" s="3">
        <v>0</v>
      </c>
      <c r="I2247" s="3">
        <v>0.75</v>
      </c>
      <c r="M2247" s="3">
        <v>0.25</v>
      </c>
      <c r="N2247" s="3">
        <v>50</v>
      </c>
      <c r="O2247" s="3" t="s">
        <v>38</v>
      </c>
      <c r="P2247" s="3">
        <v>50</v>
      </c>
      <c r="Q2247" s="3" t="s">
        <v>4</v>
      </c>
      <c r="R2247" s="3">
        <v>22</v>
      </c>
      <c r="S2247" s="9">
        <v>1.28</v>
      </c>
      <c r="T2247" s="11">
        <v>2.83</v>
      </c>
      <c r="U2247" s="13">
        <v>1</v>
      </c>
    </row>
    <row r="2248" spans="1:21" x14ac:dyDescent="0.25">
      <c r="A2248" s="3" t="s">
        <v>58</v>
      </c>
      <c r="B2248" s="3" t="s">
        <v>121</v>
      </c>
      <c r="C2248" s="3" t="s">
        <v>18</v>
      </c>
      <c r="D2248" s="3">
        <v>2</v>
      </c>
      <c r="E2248" s="3">
        <v>0</v>
      </c>
      <c r="I2248" s="3">
        <v>0.88</v>
      </c>
      <c r="M2248" s="3">
        <v>0.12</v>
      </c>
      <c r="N2248" s="3">
        <v>50</v>
      </c>
      <c r="O2248" s="3" t="s">
        <v>38</v>
      </c>
      <c r="P2248" s="3">
        <v>50</v>
      </c>
      <c r="Q2248" s="3" t="s">
        <v>4</v>
      </c>
      <c r="R2248" s="3">
        <v>22</v>
      </c>
      <c r="S2248" s="9">
        <v>3.03</v>
      </c>
      <c r="T2248" s="11">
        <v>8</v>
      </c>
      <c r="U2248" s="13">
        <v>12</v>
      </c>
    </row>
    <row r="2249" spans="1:21" x14ac:dyDescent="0.25">
      <c r="A2249" s="3" t="s">
        <v>58</v>
      </c>
      <c r="B2249" s="3" t="s">
        <v>121</v>
      </c>
      <c r="C2249" s="3" t="s">
        <v>18</v>
      </c>
      <c r="D2249" s="3">
        <v>2</v>
      </c>
      <c r="E2249" s="3">
        <v>0</v>
      </c>
      <c r="H2249" s="3">
        <v>1</v>
      </c>
      <c r="N2249" s="3">
        <v>49</v>
      </c>
      <c r="O2249" s="3" t="s">
        <v>3</v>
      </c>
      <c r="P2249" s="3">
        <v>49</v>
      </c>
      <c r="Q2249" s="3" t="s">
        <v>3</v>
      </c>
      <c r="R2249" s="3">
        <v>21</v>
      </c>
      <c r="S2249" s="9">
        <v>1.82</v>
      </c>
      <c r="T2249" s="11">
        <v>2.83</v>
      </c>
      <c r="U2249" s="13">
        <v>0.88</v>
      </c>
    </row>
    <row r="2250" spans="1:21" x14ac:dyDescent="0.25">
      <c r="A2250" s="3" t="s">
        <v>58</v>
      </c>
      <c r="B2250" s="3" t="s">
        <v>121</v>
      </c>
      <c r="C2250" s="3" t="s">
        <v>24</v>
      </c>
      <c r="D2250" s="3">
        <v>1</v>
      </c>
      <c r="E2250" s="3">
        <v>0</v>
      </c>
      <c r="L2250" s="3">
        <v>1</v>
      </c>
      <c r="N2250" s="3">
        <v>65</v>
      </c>
      <c r="O2250" s="3" t="s">
        <v>7</v>
      </c>
      <c r="P2250" s="3">
        <v>65</v>
      </c>
      <c r="Q2250" s="3" t="s">
        <v>7</v>
      </c>
      <c r="R2250" s="3">
        <v>28</v>
      </c>
      <c r="S2250" s="9">
        <v>10.220000000000001</v>
      </c>
      <c r="T2250" s="11">
        <v>1</v>
      </c>
      <c r="U2250" s="13">
        <v>8</v>
      </c>
    </row>
    <row r="2251" spans="1:21" x14ac:dyDescent="0.25">
      <c r="A2251" s="3" t="s">
        <v>58</v>
      </c>
      <c r="B2251" s="3" t="s">
        <v>121</v>
      </c>
      <c r="C2251" s="3" t="s">
        <v>18</v>
      </c>
      <c r="D2251" s="3">
        <v>2</v>
      </c>
      <c r="E2251" s="3">
        <v>0</v>
      </c>
      <c r="I2251" s="3">
        <v>0.56000000000000005</v>
      </c>
      <c r="M2251" s="3">
        <v>0.44</v>
      </c>
      <c r="N2251" s="3">
        <v>66</v>
      </c>
      <c r="O2251" s="3" t="s">
        <v>8</v>
      </c>
      <c r="P2251" s="3">
        <v>66</v>
      </c>
      <c r="Q2251" s="3" t="s">
        <v>8</v>
      </c>
      <c r="R2251" s="3">
        <v>29</v>
      </c>
      <c r="S2251" s="9">
        <v>1</v>
      </c>
      <c r="T2251" s="11">
        <v>0</v>
      </c>
      <c r="U2251" s="13">
        <v>2</v>
      </c>
    </row>
    <row r="2252" spans="1:21" x14ac:dyDescent="0.25">
      <c r="A2252" s="3" t="s">
        <v>58</v>
      </c>
      <c r="B2252" s="3" t="s">
        <v>121</v>
      </c>
      <c r="C2252" s="3" t="s">
        <v>18</v>
      </c>
      <c r="D2252" s="3">
        <v>2</v>
      </c>
      <c r="E2252" s="3">
        <v>0</v>
      </c>
      <c r="H2252" s="3">
        <v>1</v>
      </c>
      <c r="N2252" s="3">
        <v>48</v>
      </c>
      <c r="O2252" s="3" t="s">
        <v>37</v>
      </c>
      <c r="P2252" s="3">
        <v>48</v>
      </c>
      <c r="Q2252" s="3" t="s">
        <v>3</v>
      </c>
      <c r="R2252" s="3">
        <v>21</v>
      </c>
      <c r="S2252" s="9">
        <v>2.4</v>
      </c>
      <c r="T2252" s="11">
        <v>2.83</v>
      </c>
      <c r="U2252" s="13">
        <v>1</v>
      </c>
    </row>
    <row r="2253" spans="1:21" x14ac:dyDescent="0.25">
      <c r="A2253" s="3" t="s">
        <v>58</v>
      </c>
      <c r="B2253" s="3" t="s">
        <v>121</v>
      </c>
      <c r="C2253" s="3" t="s">
        <v>18</v>
      </c>
      <c r="D2253" s="3">
        <v>2</v>
      </c>
      <c r="E2253" s="3">
        <v>0</v>
      </c>
      <c r="L2253" s="3">
        <v>1</v>
      </c>
      <c r="N2253" s="3">
        <v>65</v>
      </c>
      <c r="O2253" s="3" t="s">
        <v>7</v>
      </c>
      <c r="P2253" s="3">
        <v>65</v>
      </c>
      <c r="Q2253" s="3" t="s">
        <v>7</v>
      </c>
      <c r="R2253" s="3">
        <v>28</v>
      </c>
      <c r="S2253" s="9">
        <v>7.55</v>
      </c>
      <c r="T2253" s="11">
        <v>2.83</v>
      </c>
      <c r="U2253" s="13">
        <v>0</v>
      </c>
    </row>
    <row r="2254" spans="1:21" x14ac:dyDescent="0.25">
      <c r="A2254" s="3" t="s">
        <v>58</v>
      </c>
      <c r="B2254" s="3" t="s">
        <v>121</v>
      </c>
      <c r="C2254" s="3" t="s">
        <v>18</v>
      </c>
      <c r="D2254" s="3">
        <v>2</v>
      </c>
      <c r="E2254" s="3">
        <v>0</v>
      </c>
      <c r="L2254" s="3">
        <v>1</v>
      </c>
      <c r="N2254" s="3">
        <v>65</v>
      </c>
      <c r="O2254" s="3" t="s">
        <v>7</v>
      </c>
      <c r="P2254" s="3">
        <v>65</v>
      </c>
      <c r="Q2254" s="3" t="s">
        <v>7</v>
      </c>
      <c r="R2254" s="3">
        <v>28</v>
      </c>
      <c r="S2254" s="9">
        <v>6.7</v>
      </c>
      <c r="T2254" s="11">
        <v>1</v>
      </c>
      <c r="U2254" s="13">
        <v>0</v>
      </c>
    </row>
    <row r="2255" spans="1:21" x14ac:dyDescent="0.25">
      <c r="A2255" s="3" t="s">
        <v>58</v>
      </c>
      <c r="B2255" s="3" t="s">
        <v>121</v>
      </c>
      <c r="C2255" s="3" t="s">
        <v>24</v>
      </c>
      <c r="D2255" s="3">
        <v>1</v>
      </c>
      <c r="E2255" s="3">
        <v>0</v>
      </c>
      <c r="H2255" s="3">
        <v>1</v>
      </c>
      <c r="N2255" s="3">
        <v>49</v>
      </c>
      <c r="O2255" s="3" t="s">
        <v>3</v>
      </c>
      <c r="P2255" s="3">
        <v>49</v>
      </c>
      <c r="Q2255" s="3" t="s">
        <v>3</v>
      </c>
      <c r="R2255" s="3">
        <v>21</v>
      </c>
      <c r="S2255" s="9">
        <v>3.2</v>
      </c>
      <c r="T2255" s="11">
        <v>1</v>
      </c>
      <c r="U2255" s="13">
        <v>1</v>
      </c>
    </row>
    <row r="2256" spans="1:21" x14ac:dyDescent="0.25">
      <c r="A2256" s="3" t="s">
        <v>58</v>
      </c>
      <c r="B2256" s="3" t="s">
        <v>121</v>
      </c>
      <c r="C2256" s="3" t="s">
        <v>24</v>
      </c>
      <c r="D2256" s="3">
        <v>1</v>
      </c>
      <c r="E2256" s="3">
        <v>0</v>
      </c>
      <c r="H2256" s="3">
        <v>1</v>
      </c>
      <c r="N2256" s="3">
        <v>49</v>
      </c>
      <c r="O2256" s="3" t="s">
        <v>3</v>
      </c>
      <c r="P2256" s="3">
        <v>49</v>
      </c>
      <c r="Q2256" s="3" t="s">
        <v>3</v>
      </c>
      <c r="R2256" s="3">
        <v>21</v>
      </c>
      <c r="S2256" s="9">
        <v>8.74</v>
      </c>
      <c r="T2256" s="11">
        <v>2.83</v>
      </c>
      <c r="U2256" s="13">
        <v>6</v>
      </c>
    </row>
    <row r="2257" spans="1:21" x14ac:dyDescent="0.25">
      <c r="A2257" s="3" t="s">
        <v>58</v>
      </c>
      <c r="B2257" s="3" t="s">
        <v>121</v>
      </c>
      <c r="C2257" s="3" t="s">
        <v>24</v>
      </c>
      <c r="D2257" s="3">
        <v>1</v>
      </c>
      <c r="E2257" s="3">
        <v>0</v>
      </c>
      <c r="I2257" s="3">
        <v>1</v>
      </c>
      <c r="N2257" s="3">
        <v>51</v>
      </c>
      <c r="O2257" s="3" t="s">
        <v>4</v>
      </c>
      <c r="P2257" s="3">
        <v>51</v>
      </c>
      <c r="Q2257" s="3" t="s">
        <v>4</v>
      </c>
      <c r="R2257" s="3">
        <v>22</v>
      </c>
      <c r="S2257" s="9">
        <v>3.1</v>
      </c>
      <c r="T2257" s="11">
        <v>2.83</v>
      </c>
      <c r="U2257" s="13">
        <v>10</v>
      </c>
    </row>
    <row r="2258" spans="1:21" x14ac:dyDescent="0.25">
      <c r="A2258" s="3" t="s">
        <v>58</v>
      </c>
      <c r="B2258" s="3" t="s">
        <v>121</v>
      </c>
      <c r="C2258" s="3" t="s">
        <v>24</v>
      </c>
      <c r="D2258" s="3">
        <v>1</v>
      </c>
      <c r="E2258" s="3">
        <v>0</v>
      </c>
      <c r="I2258" s="3">
        <v>1</v>
      </c>
      <c r="N2258" s="3">
        <v>50</v>
      </c>
      <c r="O2258" s="3" t="s">
        <v>38</v>
      </c>
      <c r="P2258" s="3">
        <v>50</v>
      </c>
      <c r="Q2258" s="3" t="s">
        <v>4</v>
      </c>
      <c r="R2258" s="3">
        <v>22</v>
      </c>
      <c r="S2258" s="9">
        <v>5.2</v>
      </c>
      <c r="T2258" s="11">
        <v>2.83</v>
      </c>
      <c r="U2258" s="13">
        <v>0</v>
      </c>
    </row>
    <row r="2259" spans="1:21" x14ac:dyDescent="0.25">
      <c r="A2259" s="3" t="s">
        <v>58</v>
      </c>
      <c r="B2259" s="3" t="s">
        <v>121</v>
      </c>
      <c r="C2259" s="3" t="s">
        <v>24</v>
      </c>
      <c r="D2259" s="3">
        <v>1</v>
      </c>
      <c r="E2259" s="3">
        <v>0</v>
      </c>
      <c r="I2259" s="3">
        <v>0.67</v>
      </c>
      <c r="M2259" s="3">
        <v>0.33</v>
      </c>
      <c r="N2259" s="3">
        <v>50</v>
      </c>
      <c r="O2259" s="3" t="s">
        <v>38</v>
      </c>
      <c r="P2259" s="3">
        <v>50</v>
      </c>
      <c r="Q2259" s="3" t="s">
        <v>4</v>
      </c>
      <c r="R2259" s="3">
        <v>22</v>
      </c>
      <c r="S2259" s="9">
        <v>1.7</v>
      </c>
      <c r="T2259" s="11">
        <v>0</v>
      </c>
      <c r="U2259" s="13">
        <v>0</v>
      </c>
    </row>
    <row r="2260" spans="1:21" x14ac:dyDescent="0.25">
      <c r="A2260" s="3" t="s">
        <v>58</v>
      </c>
      <c r="B2260" s="3" t="s">
        <v>121</v>
      </c>
      <c r="C2260" s="3" t="s">
        <v>24</v>
      </c>
      <c r="D2260" s="3">
        <v>1</v>
      </c>
      <c r="E2260" s="3">
        <v>0</v>
      </c>
      <c r="H2260" s="3">
        <v>1</v>
      </c>
      <c r="N2260" s="3">
        <v>49</v>
      </c>
      <c r="O2260" s="3" t="s">
        <v>3</v>
      </c>
      <c r="P2260" s="3">
        <v>49</v>
      </c>
      <c r="Q2260" s="3" t="s">
        <v>3</v>
      </c>
      <c r="R2260" s="3">
        <v>21</v>
      </c>
      <c r="S2260" s="9">
        <v>1</v>
      </c>
      <c r="T2260" s="11">
        <v>1</v>
      </c>
      <c r="U2260" s="13">
        <v>6</v>
      </c>
    </row>
    <row r="2261" spans="1:21" x14ac:dyDescent="0.25">
      <c r="A2261" s="3" t="s">
        <v>58</v>
      </c>
      <c r="B2261" s="3" t="s">
        <v>121</v>
      </c>
      <c r="C2261" s="3" t="s">
        <v>19</v>
      </c>
      <c r="D2261" s="3">
        <v>4</v>
      </c>
      <c r="E2261" s="3">
        <v>1</v>
      </c>
      <c r="F2261" s="3">
        <v>1</v>
      </c>
      <c r="N2261" s="3">
        <v>3</v>
      </c>
      <c r="O2261" s="3" t="s">
        <v>1</v>
      </c>
      <c r="P2261" s="3">
        <v>3</v>
      </c>
      <c r="Q2261" s="3" t="s">
        <v>1</v>
      </c>
      <c r="R2261" s="3">
        <v>2</v>
      </c>
      <c r="S2261" s="9">
        <v>9</v>
      </c>
      <c r="T2261" s="11">
        <v>39.51</v>
      </c>
      <c r="U2261" s="13">
        <v>6.1000000000000005</v>
      </c>
    </row>
    <row r="2262" spans="1:21" x14ac:dyDescent="0.25">
      <c r="A2262" s="3" t="s">
        <v>58</v>
      </c>
      <c r="B2262" s="3" t="s">
        <v>121</v>
      </c>
      <c r="C2262" s="3" t="s">
        <v>19</v>
      </c>
      <c r="D2262" s="3">
        <v>4</v>
      </c>
      <c r="E2262" s="3">
        <v>1</v>
      </c>
      <c r="F2262" s="3">
        <v>1</v>
      </c>
      <c r="N2262" s="3">
        <v>3</v>
      </c>
      <c r="O2262" s="3" t="s">
        <v>1</v>
      </c>
      <c r="P2262" s="3">
        <v>3</v>
      </c>
      <c r="Q2262" s="3" t="s">
        <v>1</v>
      </c>
      <c r="R2262" s="3">
        <v>2</v>
      </c>
      <c r="S2262" s="9">
        <v>3.25</v>
      </c>
      <c r="T2262" s="11">
        <v>39.51</v>
      </c>
      <c r="U2262" s="13">
        <v>6.1000000000000005</v>
      </c>
    </row>
    <row r="2263" spans="1:21" x14ac:dyDescent="0.25">
      <c r="A2263" s="3" t="s">
        <v>58</v>
      </c>
      <c r="B2263" s="3" t="s">
        <v>121</v>
      </c>
      <c r="C2263" s="3" t="s">
        <v>19</v>
      </c>
      <c r="D2263" s="3">
        <v>4</v>
      </c>
      <c r="E2263" s="3">
        <v>1</v>
      </c>
      <c r="F2263" s="3">
        <v>1</v>
      </c>
      <c r="N2263" s="3">
        <v>3</v>
      </c>
      <c r="O2263" s="3" t="s">
        <v>1</v>
      </c>
      <c r="P2263" s="3">
        <v>3</v>
      </c>
      <c r="Q2263" s="3" t="s">
        <v>1</v>
      </c>
      <c r="R2263" s="3">
        <v>2</v>
      </c>
      <c r="S2263" s="9">
        <v>1.75</v>
      </c>
      <c r="T2263" s="11">
        <v>13.25</v>
      </c>
      <c r="U2263" s="13">
        <v>4.66</v>
      </c>
    </row>
    <row r="2264" spans="1:21" x14ac:dyDescent="0.25">
      <c r="A2264" s="3" t="s">
        <v>58</v>
      </c>
      <c r="B2264" s="3" t="s">
        <v>121</v>
      </c>
      <c r="C2264" s="3" t="s">
        <v>16</v>
      </c>
      <c r="D2264" s="3">
        <v>3</v>
      </c>
      <c r="E2264" s="3">
        <v>1</v>
      </c>
      <c r="F2264" s="3">
        <v>0.79</v>
      </c>
      <c r="N2264" s="3">
        <v>3</v>
      </c>
      <c r="O2264" s="3" t="s">
        <v>1</v>
      </c>
      <c r="P2264" s="3">
        <v>3</v>
      </c>
      <c r="Q2264" s="3" t="s">
        <v>1</v>
      </c>
      <c r="R2264" s="3">
        <v>2</v>
      </c>
      <c r="S2264" s="9">
        <v>3.5</v>
      </c>
      <c r="T2264" s="11">
        <v>33.06</v>
      </c>
      <c r="U2264" s="13">
        <v>7.94</v>
      </c>
    </row>
    <row r="2265" spans="1:21" x14ac:dyDescent="0.25">
      <c r="A2265" s="3" t="s">
        <v>58</v>
      </c>
      <c r="B2265" s="3" t="s">
        <v>121</v>
      </c>
      <c r="C2265" s="3" t="s">
        <v>16</v>
      </c>
      <c r="D2265" s="3">
        <v>3</v>
      </c>
      <c r="E2265" s="3">
        <v>0</v>
      </c>
      <c r="F2265" s="3">
        <v>0.79</v>
      </c>
      <c r="N2265" s="3">
        <v>3</v>
      </c>
      <c r="O2265" s="3" t="s">
        <v>1</v>
      </c>
      <c r="P2265" s="3">
        <v>3</v>
      </c>
      <c r="Q2265" s="3" t="s">
        <v>1</v>
      </c>
      <c r="R2265" s="3">
        <v>2</v>
      </c>
      <c r="S2265" s="9">
        <v>2.25</v>
      </c>
      <c r="T2265" s="11">
        <v>12.2</v>
      </c>
      <c r="U2265" s="13">
        <v>1.5</v>
      </c>
    </row>
    <row r="2266" spans="1:21" x14ac:dyDescent="0.25">
      <c r="A2266" s="3" t="s">
        <v>58</v>
      </c>
      <c r="B2266" s="3" t="s">
        <v>121</v>
      </c>
      <c r="C2266" s="3" t="s">
        <v>16</v>
      </c>
      <c r="D2266" s="3">
        <v>3</v>
      </c>
      <c r="E2266" s="3">
        <v>0</v>
      </c>
      <c r="F2266" s="3">
        <v>1</v>
      </c>
      <c r="N2266" s="3">
        <v>3</v>
      </c>
      <c r="O2266" s="3" t="s">
        <v>1</v>
      </c>
      <c r="P2266" s="3">
        <v>3</v>
      </c>
      <c r="Q2266" s="3" t="s">
        <v>1</v>
      </c>
      <c r="R2266" s="3">
        <v>2</v>
      </c>
      <c r="S2266" s="9">
        <v>2.5</v>
      </c>
      <c r="T2266" s="11">
        <v>25.66</v>
      </c>
      <c r="U2266" s="13">
        <v>1.56</v>
      </c>
    </row>
    <row r="2267" spans="1:21" x14ac:dyDescent="0.25">
      <c r="A2267" s="3" t="s">
        <v>58</v>
      </c>
      <c r="B2267" s="3" t="s">
        <v>121</v>
      </c>
      <c r="C2267" s="3" t="s">
        <v>16</v>
      </c>
      <c r="D2267" s="3">
        <v>3</v>
      </c>
      <c r="E2267" s="3">
        <v>0</v>
      </c>
      <c r="F2267" s="3">
        <v>0.26</v>
      </c>
      <c r="N2267" s="3">
        <v>3</v>
      </c>
      <c r="O2267" s="3" t="s">
        <v>1</v>
      </c>
      <c r="P2267" s="3">
        <v>3</v>
      </c>
      <c r="Q2267" s="3" t="s">
        <v>1</v>
      </c>
      <c r="R2267" s="3">
        <v>2</v>
      </c>
      <c r="S2267" s="9">
        <v>1.75</v>
      </c>
      <c r="T2267" s="11">
        <v>11.86</v>
      </c>
      <c r="U2267" s="13">
        <v>2.75</v>
      </c>
    </row>
    <row r="2268" spans="1:21" x14ac:dyDescent="0.25">
      <c r="A2268" s="3" t="s">
        <v>58</v>
      </c>
      <c r="B2268" s="3" t="s">
        <v>121</v>
      </c>
      <c r="C2268" s="3" t="s">
        <v>18</v>
      </c>
      <c r="D2268" s="3">
        <v>2</v>
      </c>
      <c r="E2268" s="3">
        <v>0</v>
      </c>
      <c r="F2268" s="3">
        <v>1</v>
      </c>
      <c r="N2268" s="3">
        <v>3</v>
      </c>
      <c r="O2268" s="3" t="s">
        <v>1</v>
      </c>
      <c r="P2268" s="3">
        <v>3</v>
      </c>
      <c r="Q2268" s="3" t="s">
        <v>1</v>
      </c>
      <c r="R2268" s="3">
        <v>2</v>
      </c>
      <c r="S2268" s="9">
        <v>1</v>
      </c>
      <c r="T2268" s="11">
        <v>3.26</v>
      </c>
      <c r="U2268" s="13">
        <v>0.76</v>
      </c>
    </row>
    <row r="2269" spans="1:21" x14ac:dyDescent="0.25">
      <c r="A2269" s="3" t="s">
        <v>58</v>
      </c>
      <c r="B2269" s="3" t="s">
        <v>121</v>
      </c>
      <c r="C2269" s="3" t="s">
        <v>18</v>
      </c>
      <c r="D2269" s="3">
        <v>2</v>
      </c>
      <c r="E2269" s="3">
        <v>0</v>
      </c>
      <c r="F2269" s="3">
        <v>0.45</v>
      </c>
      <c r="N2269" s="3">
        <v>3</v>
      </c>
      <c r="O2269" s="3" t="s">
        <v>1</v>
      </c>
      <c r="P2269" s="3">
        <v>3</v>
      </c>
      <c r="Q2269" s="3" t="s">
        <v>1</v>
      </c>
      <c r="R2269" s="3">
        <v>2</v>
      </c>
      <c r="S2269" s="9">
        <v>0.94000000000000006</v>
      </c>
      <c r="T2269" s="11">
        <v>11.18</v>
      </c>
      <c r="U2269" s="13">
        <v>0</v>
      </c>
    </row>
    <row r="2270" spans="1:21" x14ac:dyDescent="0.25">
      <c r="A2270" s="3" t="s">
        <v>58</v>
      </c>
      <c r="B2270" s="3" t="s">
        <v>121</v>
      </c>
      <c r="C2270" s="3" t="s">
        <v>18</v>
      </c>
      <c r="D2270" s="3">
        <v>2</v>
      </c>
      <c r="E2270" s="3">
        <v>0</v>
      </c>
      <c r="F2270" s="3">
        <v>1</v>
      </c>
      <c r="N2270" s="3">
        <v>3</v>
      </c>
      <c r="O2270" s="3" t="s">
        <v>1</v>
      </c>
      <c r="P2270" s="3">
        <v>3</v>
      </c>
      <c r="Q2270" s="3" t="s">
        <v>1</v>
      </c>
      <c r="R2270" s="3">
        <v>2</v>
      </c>
      <c r="S2270" s="9">
        <v>1</v>
      </c>
      <c r="T2270" s="11">
        <v>8.61</v>
      </c>
      <c r="U2270" s="13">
        <v>1.4100000000000001</v>
      </c>
    </row>
    <row r="2271" spans="1:21" x14ac:dyDescent="0.25">
      <c r="A2271" s="3" t="s">
        <v>58</v>
      </c>
      <c r="B2271" s="3" t="s">
        <v>121</v>
      </c>
      <c r="C2271" s="3" t="s">
        <v>18</v>
      </c>
      <c r="D2271" s="3">
        <v>2</v>
      </c>
      <c r="E2271" s="3">
        <v>0</v>
      </c>
      <c r="F2271" s="3">
        <v>1</v>
      </c>
      <c r="N2271" s="3">
        <v>3</v>
      </c>
      <c r="O2271" s="3" t="s">
        <v>1</v>
      </c>
      <c r="P2271" s="3">
        <v>3</v>
      </c>
      <c r="Q2271" s="3" t="s">
        <v>1</v>
      </c>
      <c r="R2271" s="3">
        <v>2</v>
      </c>
      <c r="S2271" s="9">
        <v>0.94000000000000006</v>
      </c>
      <c r="T2271" s="11">
        <v>8</v>
      </c>
      <c r="U2271" s="13">
        <v>0.66</v>
      </c>
    </row>
    <row r="2272" spans="1:21" x14ac:dyDescent="0.25">
      <c r="A2272" s="3" t="s">
        <v>58</v>
      </c>
      <c r="B2272" s="3" t="s">
        <v>121</v>
      </c>
      <c r="C2272" s="3" t="s">
        <v>18</v>
      </c>
      <c r="D2272" s="3">
        <v>2</v>
      </c>
      <c r="E2272" s="3">
        <v>0</v>
      </c>
      <c r="F2272" s="3">
        <v>1</v>
      </c>
      <c r="N2272" s="3">
        <v>3</v>
      </c>
      <c r="O2272" s="3" t="s">
        <v>1</v>
      </c>
      <c r="P2272" s="3">
        <v>3</v>
      </c>
      <c r="Q2272" s="3" t="s">
        <v>1</v>
      </c>
      <c r="R2272" s="3">
        <v>2</v>
      </c>
      <c r="S2272" s="9">
        <v>2.19</v>
      </c>
      <c r="T2272" s="11">
        <v>16.190000000000001</v>
      </c>
      <c r="U2272" s="13">
        <v>6.5</v>
      </c>
    </row>
    <row r="2273" spans="1:21" x14ac:dyDescent="0.25">
      <c r="A2273" s="3" t="s">
        <v>58</v>
      </c>
      <c r="B2273" s="3" t="s">
        <v>121</v>
      </c>
      <c r="C2273" s="3" t="s">
        <v>18</v>
      </c>
      <c r="D2273" s="3">
        <v>2</v>
      </c>
      <c r="E2273" s="3">
        <v>0</v>
      </c>
      <c r="F2273" s="3">
        <v>1</v>
      </c>
      <c r="N2273" s="3">
        <v>3</v>
      </c>
      <c r="O2273" s="3" t="s">
        <v>1</v>
      </c>
      <c r="P2273" s="3">
        <v>3</v>
      </c>
      <c r="Q2273" s="3" t="s">
        <v>1</v>
      </c>
      <c r="R2273" s="3">
        <v>2</v>
      </c>
      <c r="S2273" s="9">
        <v>3.75</v>
      </c>
      <c r="T2273" s="11">
        <v>25.22</v>
      </c>
      <c r="U2273" s="13">
        <v>14.54</v>
      </c>
    </row>
    <row r="2274" spans="1:21" x14ac:dyDescent="0.25">
      <c r="A2274" s="3" t="s">
        <v>58</v>
      </c>
      <c r="B2274" s="3" t="s">
        <v>121</v>
      </c>
      <c r="C2274" s="3" t="s">
        <v>24</v>
      </c>
      <c r="D2274" s="3">
        <v>1</v>
      </c>
      <c r="E2274" s="3">
        <v>0</v>
      </c>
      <c r="F2274" s="3">
        <v>0.5</v>
      </c>
      <c r="N2274" s="3">
        <v>3</v>
      </c>
      <c r="O2274" s="3" t="s">
        <v>1</v>
      </c>
      <c r="P2274" s="3">
        <v>3</v>
      </c>
      <c r="Q2274" s="3" t="s">
        <v>1</v>
      </c>
      <c r="R2274" s="3">
        <v>2</v>
      </c>
      <c r="S2274" s="9">
        <v>1</v>
      </c>
      <c r="T2274" s="11">
        <v>7.7</v>
      </c>
      <c r="U2274" s="13">
        <v>0.60000000000000009</v>
      </c>
    </row>
    <row r="2275" spans="1:21" x14ac:dyDescent="0.25">
      <c r="A2275" s="3" t="s">
        <v>58</v>
      </c>
      <c r="B2275" s="3" t="s">
        <v>121</v>
      </c>
      <c r="C2275" s="3" t="s">
        <v>24</v>
      </c>
      <c r="D2275" s="3">
        <v>1</v>
      </c>
      <c r="E2275" s="3">
        <v>0</v>
      </c>
      <c r="F2275" s="3">
        <v>0.87</v>
      </c>
      <c r="N2275" s="3">
        <v>3</v>
      </c>
      <c r="O2275" s="3" t="s">
        <v>1</v>
      </c>
      <c r="P2275" s="3">
        <v>3</v>
      </c>
      <c r="Q2275" s="3" t="s">
        <v>1</v>
      </c>
      <c r="R2275" s="3">
        <v>2</v>
      </c>
      <c r="S2275" s="9">
        <v>1</v>
      </c>
      <c r="T2275" s="11">
        <v>5.2</v>
      </c>
      <c r="U2275" s="13">
        <v>3.74</v>
      </c>
    </row>
    <row r="2276" spans="1:21" x14ac:dyDescent="0.25">
      <c r="A2276" s="3" t="s">
        <v>58</v>
      </c>
      <c r="B2276" s="3" t="s">
        <v>121</v>
      </c>
      <c r="C2276" s="3" t="s">
        <v>16</v>
      </c>
      <c r="D2276" s="3">
        <v>3</v>
      </c>
      <c r="E2276" s="3">
        <v>0</v>
      </c>
      <c r="K2276" s="3">
        <v>1</v>
      </c>
      <c r="N2276" s="3">
        <v>62</v>
      </c>
      <c r="O2276" s="3" t="s">
        <v>21</v>
      </c>
      <c r="P2276" s="3">
        <v>62</v>
      </c>
      <c r="Q2276" s="3" t="s">
        <v>6</v>
      </c>
      <c r="R2276" s="3">
        <v>26</v>
      </c>
      <c r="S2276" s="9">
        <v>4.9399999999999995</v>
      </c>
      <c r="T2276" s="11">
        <v>14.7</v>
      </c>
      <c r="U2276" s="13">
        <v>10.24</v>
      </c>
    </row>
    <row r="2277" spans="1:21" x14ac:dyDescent="0.25">
      <c r="A2277" s="3" t="s">
        <v>58</v>
      </c>
      <c r="B2277" s="3" t="s">
        <v>121</v>
      </c>
      <c r="C2277" s="3" t="s">
        <v>18</v>
      </c>
      <c r="D2277" s="3">
        <v>2</v>
      </c>
      <c r="E2277" s="3">
        <v>0</v>
      </c>
      <c r="K2277" s="3">
        <v>1</v>
      </c>
      <c r="N2277" s="3">
        <v>62</v>
      </c>
      <c r="O2277" s="3" t="s">
        <v>21</v>
      </c>
      <c r="P2277" s="3">
        <v>62</v>
      </c>
      <c r="Q2277" s="3" t="s">
        <v>6</v>
      </c>
      <c r="R2277" s="3">
        <v>26</v>
      </c>
      <c r="S2277" s="9">
        <v>4.0999999999999996</v>
      </c>
      <c r="T2277" s="11">
        <v>18.52</v>
      </c>
      <c r="U2277" s="13">
        <v>14.24</v>
      </c>
    </row>
    <row r="2278" spans="1:21" x14ac:dyDescent="0.25">
      <c r="A2278" s="3" t="s">
        <v>58</v>
      </c>
      <c r="B2278" s="3" t="s">
        <v>121</v>
      </c>
      <c r="C2278" s="3" t="s">
        <v>18</v>
      </c>
      <c r="D2278" s="3">
        <v>2</v>
      </c>
      <c r="E2278" s="3">
        <v>0</v>
      </c>
      <c r="K2278" s="3">
        <v>1</v>
      </c>
      <c r="N2278" s="3">
        <v>62</v>
      </c>
      <c r="O2278" s="3" t="s">
        <v>21</v>
      </c>
      <c r="P2278" s="3">
        <v>62</v>
      </c>
      <c r="Q2278" s="3" t="s">
        <v>6</v>
      </c>
      <c r="R2278" s="3">
        <v>26</v>
      </c>
      <c r="S2278" s="9">
        <v>1</v>
      </c>
      <c r="T2278" s="11">
        <v>1</v>
      </c>
      <c r="U2278" s="13">
        <v>2</v>
      </c>
    </row>
    <row r="2279" spans="1:21" x14ac:dyDescent="0.25">
      <c r="A2279" s="3" t="s">
        <v>58</v>
      </c>
      <c r="B2279" s="3" t="s">
        <v>121</v>
      </c>
      <c r="C2279" s="3" t="s">
        <v>16</v>
      </c>
      <c r="D2279" s="3">
        <v>3</v>
      </c>
      <c r="E2279" s="3">
        <v>0</v>
      </c>
      <c r="G2279" s="3">
        <v>0.68</v>
      </c>
      <c r="N2279" s="3">
        <v>9</v>
      </c>
      <c r="O2279" s="3" t="s">
        <v>2</v>
      </c>
      <c r="P2279" s="3">
        <v>9</v>
      </c>
      <c r="Q2279" s="3" t="s">
        <v>2</v>
      </c>
      <c r="R2279" s="3">
        <v>5</v>
      </c>
      <c r="S2279" s="9">
        <v>3.38</v>
      </c>
      <c r="T2279" s="11">
        <v>3.26</v>
      </c>
      <c r="U2279" s="13">
        <v>1.7</v>
      </c>
    </row>
    <row r="2280" spans="1:21" x14ac:dyDescent="0.25">
      <c r="A2280" s="3" t="s">
        <v>58</v>
      </c>
      <c r="B2280" s="3" t="s">
        <v>121</v>
      </c>
      <c r="C2280" s="3" t="s">
        <v>16</v>
      </c>
      <c r="D2280" s="3">
        <v>3</v>
      </c>
      <c r="E2280" s="3">
        <v>0</v>
      </c>
      <c r="J2280" s="3">
        <v>0.8</v>
      </c>
      <c r="N2280" s="3">
        <v>56</v>
      </c>
      <c r="O2280" s="3" t="s">
        <v>22</v>
      </c>
      <c r="P2280" s="3">
        <v>56</v>
      </c>
      <c r="Q2280" s="3" t="s">
        <v>5</v>
      </c>
      <c r="R2280" s="3">
        <v>25</v>
      </c>
      <c r="S2280" s="9">
        <v>5.72</v>
      </c>
      <c r="T2280" s="11">
        <v>14.7</v>
      </c>
      <c r="U2280" s="13">
        <v>1.25</v>
      </c>
    </row>
    <row r="2281" spans="1:21" x14ac:dyDescent="0.25">
      <c r="A2281" s="3" t="s">
        <v>58</v>
      </c>
      <c r="B2281" s="3" t="s">
        <v>121</v>
      </c>
      <c r="C2281" s="3" t="s">
        <v>19</v>
      </c>
      <c r="D2281" s="3">
        <v>4</v>
      </c>
      <c r="E2281" s="3">
        <v>1</v>
      </c>
      <c r="J2281" s="3">
        <v>1</v>
      </c>
      <c r="N2281" s="3">
        <v>55</v>
      </c>
      <c r="O2281" s="3" t="s">
        <v>23</v>
      </c>
      <c r="P2281" s="3">
        <v>55</v>
      </c>
      <c r="Q2281" s="3" t="s">
        <v>5</v>
      </c>
      <c r="R2281" s="3">
        <v>25</v>
      </c>
      <c r="S2281" s="9">
        <v>1</v>
      </c>
      <c r="T2281" s="11">
        <v>18.52</v>
      </c>
      <c r="U2281" s="13">
        <v>0.25</v>
      </c>
    </row>
    <row r="2282" spans="1:21" x14ac:dyDescent="0.25">
      <c r="A2282" s="3" t="s">
        <v>58</v>
      </c>
      <c r="B2282" s="3" t="s">
        <v>121</v>
      </c>
      <c r="C2282" s="3" t="s">
        <v>16</v>
      </c>
      <c r="D2282" s="3">
        <v>3</v>
      </c>
      <c r="E2282" s="3">
        <v>0</v>
      </c>
      <c r="J2282" s="3">
        <v>1</v>
      </c>
      <c r="N2282" s="3">
        <v>55</v>
      </c>
      <c r="O2282" s="3" t="s">
        <v>23</v>
      </c>
      <c r="P2282" s="3">
        <v>55</v>
      </c>
      <c r="Q2282" s="3" t="s">
        <v>5</v>
      </c>
      <c r="R2282" s="3">
        <v>25</v>
      </c>
      <c r="S2282" s="9">
        <v>4.34</v>
      </c>
      <c r="T2282" s="11">
        <v>5.2</v>
      </c>
      <c r="U2282" s="13">
        <v>0</v>
      </c>
    </row>
    <row r="2283" spans="1:21" x14ac:dyDescent="0.25">
      <c r="A2283" s="3" t="s">
        <v>58</v>
      </c>
      <c r="B2283" s="3" t="s">
        <v>121</v>
      </c>
      <c r="C2283" s="3" t="s">
        <v>16</v>
      </c>
      <c r="D2283" s="3">
        <v>3</v>
      </c>
      <c r="E2283" s="3">
        <v>0</v>
      </c>
      <c r="J2283" s="3">
        <v>0.9</v>
      </c>
      <c r="N2283" s="3">
        <v>55</v>
      </c>
      <c r="O2283" s="3" t="s">
        <v>23</v>
      </c>
      <c r="P2283" s="3">
        <v>55</v>
      </c>
      <c r="Q2283" s="3" t="s">
        <v>5</v>
      </c>
      <c r="R2283" s="3">
        <v>25</v>
      </c>
      <c r="S2283" s="9">
        <v>7.38</v>
      </c>
      <c r="T2283" s="11">
        <v>11.18</v>
      </c>
      <c r="U2283" s="13">
        <v>0</v>
      </c>
    </row>
    <row r="2284" spans="1:21" x14ac:dyDescent="0.25">
      <c r="A2284" s="3" t="s">
        <v>58</v>
      </c>
      <c r="B2284" s="3" t="s">
        <v>121</v>
      </c>
      <c r="C2284" s="3" t="s">
        <v>18</v>
      </c>
      <c r="D2284" s="3">
        <v>2</v>
      </c>
      <c r="E2284" s="3">
        <v>0</v>
      </c>
      <c r="J2284" s="3">
        <v>1</v>
      </c>
      <c r="N2284" s="3">
        <v>56</v>
      </c>
      <c r="O2284" s="3" t="s">
        <v>22</v>
      </c>
      <c r="P2284" s="3">
        <v>56</v>
      </c>
      <c r="Q2284" s="3" t="s">
        <v>5</v>
      </c>
      <c r="R2284" s="3">
        <v>25</v>
      </c>
      <c r="S2284" s="9">
        <v>4.3499999999999996</v>
      </c>
      <c r="T2284" s="11">
        <v>2.83</v>
      </c>
      <c r="U2284" s="13">
        <v>0</v>
      </c>
    </row>
    <row r="2285" spans="1:21" x14ac:dyDescent="0.25">
      <c r="A2285" s="3" t="s">
        <v>58</v>
      </c>
      <c r="B2285" s="3" t="s">
        <v>121</v>
      </c>
      <c r="C2285" s="3" t="s">
        <v>18</v>
      </c>
      <c r="D2285" s="3">
        <v>2</v>
      </c>
      <c r="E2285" s="3">
        <v>0</v>
      </c>
      <c r="J2285" s="3">
        <v>0.77</v>
      </c>
      <c r="N2285" s="3">
        <v>60</v>
      </c>
      <c r="O2285" s="3" t="s">
        <v>59</v>
      </c>
      <c r="P2285" s="3">
        <v>60</v>
      </c>
      <c r="Q2285" s="3" t="s">
        <v>5</v>
      </c>
      <c r="R2285" s="3">
        <v>25</v>
      </c>
      <c r="S2285" s="9">
        <v>4.1500000000000004</v>
      </c>
      <c r="T2285" s="11">
        <v>2.83</v>
      </c>
      <c r="U2285" s="13">
        <v>0</v>
      </c>
    </row>
    <row r="2286" spans="1:21" x14ac:dyDescent="0.25">
      <c r="A2286" s="3" t="s">
        <v>58</v>
      </c>
      <c r="B2286" s="3" t="s">
        <v>121</v>
      </c>
      <c r="C2286" s="3" t="s">
        <v>16</v>
      </c>
      <c r="D2286" s="3">
        <v>3</v>
      </c>
      <c r="E2286" s="3">
        <v>0</v>
      </c>
      <c r="J2286" s="3">
        <v>0.91</v>
      </c>
      <c r="N2286" s="3">
        <v>56</v>
      </c>
      <c r="O2286" s="3" t="s">
        <v>22</v>
      </c>
      <c r="P2286" s="3">
        <v>56</v>
      </c>
      <c r="Q2286" s="3" t="s">
        <v>5</v>
      </c>
      <c r="R2286" s="3">
        <v>25</v>
      </c>
      <c r="S2286" s="9">
        <v>4.3</v>
      </c>
      <c r="T2286" s="11">
        <v>5.2</v>
      </c>
      <c r="U2286" s="13">
        <v>0</v>
      </c>
    </row>
    <row r="2287" spans="1:21" x14ac:dyDescent="0.25">
      <c r="A2287" s="3" t="s">
        <v>58</v>
      </c>
      <c r="B2287" s="3" t="s">
        <v>121</v>
      </c>
      <c r="C2287" s="3" t="s">
        <v>16</v>
      </c>
      <c r="D2287" s="3">
        <v>3</v>
      </c>
      <c r="E2287" s="3">
        <v>0</v>
      </c>
      <c r="J2287" s="3">
        <v>1</v>
      </c>
      <c r="N2287" s="3">
        <v>60</v>
      </c>
      <c r="O2287" s="3" t="s">
        <v>59</v>
      </c>
      <c r="P2287" s="3">
        <v>60</v>
      </c>
      <c r="Q2287" s="3" t="s">
        <v>5</v>
      </c>
      <c r="R2287" s="3">
        <v>25</v>
      </c>
      <c r="S2287" s="9">
        <v>4.0199999999999996</v>
      </c>
      <c r="T2287" s="11">
        <v>2.83</v>
      </c>
      <c r="U2287" s="13">
        <v>0</v>
      </c>
    </row>
    <row r="2288" spans="1:21" x14ac:dyDescent="0.25">
      <c r="A2288" s="3" t="s">
        <v>58</v>
      </c>
      <c r="B2288" s="3" t="s">
        <v>121</v>
      </c>
      <c r="C2288" s="3" t="s">
        <v>24</v>
      </c>
      <c r="D2288" s="3">
        <v>1</v>
      </c>
      <c r="E2288" s="3">
        <v>0</v>
      </c>
      <c r="J2288" s="3">
        <v>1</v>
      </c>
      <c r="N2288" s="3">
        <v>55</v>
      </c>
      <c r="O2288" s="3" t="s">
        <v>23</v>
      </c>
      <c r="P2288" s="3">
        <v>55</v>
      </c>
      <c r="Q2288" s="3" t="s">
        <v>5</v>
      </c>
      <c r="R2288" s="3">
        <v>25</v>
      </c>
      <c r="S2288" s="9">
        <v>2.68</v>
      </c>
      <c r="T2288" s="11">
        <v>1</v>
      </c>
      <c r="U2288" s="13">
        <v>1</v>
      </c>
    </row>
    <row r="2289" spans="1:21" x14ac:dyDescent="0.25">
      <c r="A2289" s="3" t="s">
        <v>58</v>
      </c>
      <c r="B2289" s="3" t="s">
        <v>121</v>
      </c>
      <c r="C2289" s="3" t="s">
        <v>19</v>
      </c>
      <c r="D2289" s="3">
        <v>4</v>
      </c>
      <c r="E2289" s="3">
        <v>0</v>
      </c>
      <c r="J2289" s="3">
        <v>1</v>
      </c>
      <c r="N2289" s="3">
        <v>55</v>
      </c>
      <c r="O2289" s="3" t="s">
        <v>23</v>
      </c>
      <c r="P2289" s="3">
        <v>55</v>
      </c>
      <c r="Q2289" s="3" t="s">
        <v>5</v>
      </c>
      <c r="R2289" s="3">
        <v>25</v>
      </c>
      <c r="S2289" s="9">
        <v>1</v>
      </c>
      <c r="T2289" s="11">
        <v>1</v>
      </c>
      <c r="U2289" s="13">
        <v>0</v>
      </c>
    </row>
    <row r="2290" spans="1:21" x14ac:dyDescent="0.25">
      <c r="A2290" s="3" t="s">
        <v>58</v>
      </c>
      <c r="B2290" s="3" t="s">
        <v>121</v>
      </c>
      <c r="C2290" s="3" t="s">
        <v>18</v>
      </c>
      <c r="D2290" s="3">
        <v>2</v>
      </c>
      <c r="E2290" s="3">
        <v>0</v>
      </c>
      <c r="J2290" s="3">
        <v>1</v>
      </c>
      <c r="N2290" s="3">
        <v>55</v>
      </c>
      <c r="O2290" s="3" t="s">
        <v>23</v>
      </c>
      <c r="P2290" s="3">
        <v>55</v>
      </c>
      <c r="Q2290" s="3" t="s">
        <v>5</v>
      </c>
      <c r="R2290" s="3">
        <v>25</v>
      </c>
      <c r="S2290" s="9">
        <v>6.05</v>
      </c>
      <c r="T2290" s="11">
        <v>5.2</v>
      </c>
      <c r="U2290" s="13">
        <v>0</v>
      </c>
    </row>
    <row r="2291" spans="1:21" x14ac:dyDescent="0.25">
      <c r="A2291" s="3" t="s">
        <v>58</v>
      </c>
      <c r="B2291" s="3" t="s">
        <v>121</v>
      </c>
      <c r="C2291" s="3" t="s">
        <v>19</v>
      </c>
      <c r="D2291" s="3">
        <v>4</v>
      </c>
      <c r="E2291" s="3">
        <v>0</v>
      </c>
      <c r="J2291" s="3">
        <v>1</v>
      </c>
      <c r="N2291" s="3">
        <v>55</v>
      </c>
      <c r="O2291" s="3" t="s">
        <v>23</v>
      </c>
      <c r="P2291" s="3">
        <v>55</v>
      </c>
      <c r="Q2291" s="3" t="s">
        <v>5</v>
      </c>
      <c r="R2291" s="3">
        <v>25</v>
      </c>
      <c r="S2291" s="9">
        <v>1</v>
      </c>
      <c r="T2291" s="11">
        <v>8</v>
      </c>
      <c r="U2291" s="13">
        <v>0.57999999999999996</v>
      </c>
    </row>
    <row r="2292" spans="1:21" x14ac:dyDescent="0.25">
      <c r="A2292" s="3" t="s">
        <v>58</v>
      </c>
      <c r="B2292" s="3" t="s">
        <v>121</v>
      </c>
      <c r="C2292" s="3" t="s">
        <v>16</v>
      </c>
      <c r="D2292" s="3">
        <v>3</v>
      </c>
      <c r="E2292" s="3">
        <v>0</v>
      </c>
      <c r="J2292" s="3">
        <v>1</v>
      </c>
      <c r="N2292" s="3">
        <v>55</v>
      </c>
      <c r="O2292" s="3" t="s">
        <v>23</v>
      </c>
      <c r="P2292" s="3">
        <v>55</v>
      </c>
      <c r="Q2292" s="3" t="s">
        <v>5</v>
      </c>
      <c r="R2292" s="3">
        <v>25</v>
      </c>
      <c r="S2292" s="9">
        <v>6.08</v>
      </c>
      <c r="T2292" s="11">
        <v>8</v>
      </c>
      <c r="U2292" s="13">
        <v>0</v>
      </c>
    </row>
    <row r="2293" spans="1:21" x14ac:dyDescent="0.25">
      <c r="A2293" s="3" t="s">
        <v>58</v>
      </c>
      <c r="B2293" s="3" t="s">
        <v>121</v>
      </c>
      <c r="C2293" s="3" t="s">
        <v>16</v>
      </c>
      <c r="D2293" s="3">
        <v>3</v>
      </c>
      <c r="E2293" s="3">
        <v>0</v>
      </c>
      <c r="J2293" s="3">
        <v>0.73</v>
      </c>
      <c r="N2293" s="3">
        <v>56</v>
      </c>
      <c r="O2293" s="3" t="s">
        <v>22</v>
      </c>
      <c r="P2293" s="3">
        <v>56</v>
      </c>
      <c r="Q2293" s="3" t="s">
        <v>5</v>
      </c>
      <c r="R2293" s="3">
        <v>25</v>
      </c>
      <c r="S2293" s="9">
        <v>3.9</v>
      </c>
      <c r="T2293" s="11">
        <v>2.83</v>
      </c>
      <c r="U2293" s="13">
        <v>0</v>
      </c>
    </row>
    <row r="2294" spans="1:21" x14ac:dyDescent="0.25">
      <c r="A2294" s="3" t="s">
        <v>58</v>
      </c>
      <c r="B2294" s="3" t="s">
        <v>121</v>
      </c>
      <c r="C2294" s="3" t="s">
        <v>16</v>
      </c>
      <c r="D2294" s="3">
        <v>3</v>
      </c>
      <c r="E2294" s="3">
        <v>0</v>
      </c>
      <c r="J2294" s="3">
        <v>1</v>
      </c>
      <c r="N2294" s="3">
        <v>60</v>
      </c>
      <c r="O2294" s="3" t="s">
        <v>59</v>
      </c>
      <c r="P2294" s="3">
        <v>60</v>
      </c>
      <c r="Q2294" s="3" t="s">
        <v>5</v>
      </c>
      <c r="R2294" s="3">
        <v>25</v>
      </c>
      <c r="S2294" s="9">
        <v>5.42</v>
      </c>
      <c r="T2294" s="11">
        <v>5.2</v>
      </c>
      <c r="U2294" s="13">
        <v>0</v>
      </c>
    </row>
    <row r="2295" spans="1:21" x14ac:dyDescent="0.25">
      <c r="A2295" s="3" t="s">
        <v>58</v>
      </c>
      <c r="B2295" s="3" t="s">
        <v>121</v>
      </c>
      <c r="C2295" s="3" t="s">
        <v>18</v>
      </c>
      <c r="D2295" s="3">
        <v>2</v>
      </c>
      <c r="E2295" s="3">
        <v>0</v>
      </c>
      <c r="J2295" s="3">
        <v>0.92</v>
      </c>
      <c r="N2295" s="3">
        <v>56</v>
      </c>
      <c r="O2295" s="3" t="s">
        <v>22</v>
      </c>
      <c r="P2295" s="3">
        <v>56</v>
      </c>
      <c r="Q2295" s="3" t="s">
        <v>5</v>
      </c>
      <c r="R2295" s="3">
        <v>25</v>
      </c>
      <c r="S2295" s="9">
        <v>1.35</v>
      </c>
      <c r="T2295" s="11">
        <v>1</v>
      </c>
      <c r="U2295" s="13">
        <v>0</v>
      </c>
    </row>
    <row r="2296" spans="1:21" x14ac:dyDescent="0.25">
      <c r="A2296" s="3" t="s">
        <v>58</v>
      </c>
      <c r="B2296" s="3" t="s">
        <v>121</v>
      </c>
      <c r="C2296" s="3" t="s">
        <v>16</v>
      </c>
      <c r="D2296" s="3">
        <v>3</v>
      </c>
      <c r="E2296" s="3">
        <v>0</v>
      </c>
      <c r="J2296" s="3">
        <v>0.68</v>
      </c>
      <c r="N2296" s="3">
        <v>55</v>
      </c>
      <c r="O2296" s="3" t="s">
        <v>23</v>
      </c>
      <c r="P2296" s="3">
        <v>55</v>
      </c>
      <c r="Q2296" s="3" t="s">
        <v>5</v>
      </c>
      <c r="R2296" s="3">
        <v>25</v>
      </c>
      <c r="S2296" s="9">
        <v>5.18</v>
      </c>
      <c r="T2296" s="11">
        <v>8</v>
      </c>
      <c r="U2296" s="13">
        <v>0</v>
      </c>
    </row>
    <row r="2297" spans="1:21" x14ac:dyDescent="0.25">
      <c r="A2297" s="3" t="s">
        <v>58</v>
      </c>
      <c r="B2297" s="3" t="s">
        <v>121</v>
      </c>
      <c r="C2297" s="3" t="s">
        <v>19</v>
      </c>
      <c r="D2297" s="3">
        <v>4</v>
      </c>
      <c r="E2297" s="3">
        <v>0</v>
      </c>
      <c r="J2297" s="3">
        <v>1</v>
      </c>
      <c r="N2297" s="3">
        <v>55</v>
      </c>
      <c r="O2297" s="3" t="s">
        <v>23</v>
      </c>
      <c r="P2297" s="3">
        <v>55</v>
      </c>
      <c r="Q2297" s="3" t="s">
        <v>5</v>
      </c>
      <c r="R2297" s="3">
        <v>25</v>
      </c>
      <c r="S2297" s="9">
        <v>1</v>
      </c>
      <c r="T2297" s="11">
        <v>14.7</v>
      </c>
      <c r="U2297" s="13">
        <v>0</v>
      </c>
    </row>
    <row r="2298" spans="1:21" x14ac:dyDescent="0.25">
      <c r="A2298" s="3" t="s">
        <v>58</v>
      </c>
      <c r="B2298" s="3" t="s">
        <v>121</v>
      </c>
      <c r="C2298" s="3" t="s">
        <v>19</v>
      </c>
      <c r="D2298" s="3">
        <v>4</v>
      </c>
      <c r="E2298" s="3">
        <v>0</v>
      </c>
      <c r="J2298" s="3">
        <v>0.9</v>
      </c>
      <c r="N2298" s="3">
        <v>55</v>
      </c>
      <c r="O2298" s="3" t="s">
        <v>23</v>
      </c>
      <c r="P2298" s="3">
        <v>55</v>
      </c>
      <c r="Q2298" s="3" t="s">
        <v>5</v>
      </c>
      <c r="R2298" s="3">
        <v>25</v>
      </c>
      <c r="S2298" s="9">
        <v>3.52</v>
      </c>
      <c r="T2298" s="11">
        <v>8</v>
      </c>
      <c r="U2298" s="13">
        <v>0</v>
      </c>
    </row>
    <row r="2299" spans="1:21" x14ac:dyDescent="0.25">
      <c r="A2299" s="3" t="s">
        <v>58</v>
      </c>
      <c r="B2299" s="3" t="s">
        <v>121</v>
      </c>
      <c r="C2299" s="3" t="s">
        <v>18</v>
      </c>
      <c r="D2299" s="3">
        <v>2</v>
      </c>
      <c r="E2299" s="3">
        <v>0</v>
      </c>
      <c r="H2299" s="3">
        <v>0.14000000000000001</v>
      </c>
      <c r="J2299" s="3">
        <v>0.8</v>
      </c>
      <c r="N2299" s="3">
        <v>56</v>
      </c>
      <c r="O2299" s="3" t="s">
        <v>22</v>
      </c>
      <c r="P2299" s="3">
        <v>56</v>
      </c>
      <c r="Q2299" s="3" t="s">
        <v>5</v>
      </c>
      <c r="R2299" s="3">
        <v>25</v>
      </c>
      <c r="S2299" s="9">
        <v>1.3</v>
      </c>
      <c r="T2299" s="11">
        <v>1</v>
      </c>
      <c r="U2299" s="13">
        <v>0</v>
      </c>
    </row>
    <row r="2300" spans="1:21" x14ac:dyDescent="0.25">
      <c r="A2300" s="3" t="s">
        <v>58</v>
      </c>
      <c r="B2300" s="3" t="s">
        <v>121</v>
      </c>
      <c r="C2300" s="3" t="s">
        <v>18</v>
      </c>
      <c r="D2300" s="3">
        <v>2</v>
      </c>
      <c r="E2300" s="3">
        <v>0</v>
      </c>
      <c r="J2300" s="3">
        <v>1</v>
      </c>
      <c r="N2300" s="3">
        <v>55</v>
      </c>
      <c r="O2300" s="3" t="s">
        <v>23</v>
      </c>
      <c r="P2300" s="3">
        <v>55</v>
      </c>
      <c r="Q2300" s="3" t="s">
        <v>5</v>
      </c>
      <c r="R2300" s="3">
        <v>25</v>
      </c>
      <c r="S2300" s="9">
        <v>3.4</v>
      </c>
      <c r="T2300" s="11">
        <v>2.83</v>
      </c>
      <c r="U2300" s="13">
        <v>0</v>
      </c>
    </row>
    <row r="2301" spans="1:21" x14ac:dyDescent="0.25">
      <c r="A2301" s="3" t="s">
        <v>58</v>
      </c>
      <c r="B2301" s="3" t="s">
        <v>121</v>
      </c>
      <c r="C2301" s="3" t="s">
        <v>19</v>
      </c>
      <c r="D2301" s="3">
        <v>4</v>
      </c>
      <c r="E2301" s="3">
        <v>0</v>
      </c>
      <c r="J2301" s="3">
        <v>0.76</v>
      </c>
      <c r="N2301" s="3">
        <v>55</v>
      </c>
      <c r="O2301" s="3" t="s">
        <v>23</v>
      </c>
      <c r="P2301" s="3">
        <v>55</v>
      </c>
      <c r="Q2301" s="3" t="s">
        <v>5</v>
      </c>
      <c r="R2301" s="3">
        <v>25</v>
      </c>
      <c r="S2301" s="9">
        <v>1</v>
      </c>
      <c r="T2301" s="11">
        <v>2.83</v>
      </c>
      <c r="U2301" s="13">
        <v>0</v>
      </c>
    </row>
    <row r="2302" spans="1:21" x14ac:dyDescent="0.25">
      <c r="A2302" s="3" t="s">
        <v>58</v>
      </c>
      <c r="B2302" s="3" t="s">
        <v>121</v>
      </c>
      <c r="C2302" s="3" t="s">
        <v>16</v>
      </c>
      <c r="D2302" s="3">
        <v>3</v>
      </c>
      <c r="E2302" s="3">
        <v>0</v>
      </c>
      <c r="J2302" s="3">
        <v>1</v>
      </c>
      <c r="N2302" s="3">
        <v>60</v>
      </c>
      <c r="O2302" s="3" t="s">
        <v>59</v>
      </c>
      <c r="P2302" s="3">
        <v>60</v>
      </c>
      <c r="Q2302" s="3" t="s">
        <v>5</v>
      </c>
      <c r="R2302" s="3">
        <v>25</v>
      </c>
      <c r="S2302" s="9">
        <v>11.46</v>
      </c>
      <c r="T2302" s="11">
        <v>8</v>
      </c>
      <c r="U2302" s="13">
        <v>2.25</v>
      </c>
    </row>
    <row r="2303" spans="1:21" x14ac:dyDescent="0.25">
      <c r="A2303" s="3" t="s">
        <v>58</v>
      </c>
      <c r="B2303" s="3" t="s">
        <v>121</v>
      </c>
      <c r="C2303" s="3" t="s">
        <v>24</v>
      </c>
      <c r="D2303" s="3">
        <v>1</v>
      </c>
      <c r="E2303" s="3">
        <v>0</v>
      </c>
      <c r="J2303" s="3">
        <v>1</v>
      </c>
      <c r="N2303" s="3">
        <v>55</v>
      </c>
      <c r="O2303" s="3" t="s">
        <v>23</v>
      </c>
      <c r="P2303" s="3">
        <v>55</v>
      </c>
      <c r="Q2303" s="3" t="s">
        <v>5</v>
      </c>
      <c r="R2303" s="3">
        <v>25</v>
      </c>
      <c r="S2303" s="9">
        <v>3.16</v>
      </c>
      <c r="T2303" s="11">
        <v>0</v>
      </c>
      <c r="U2303" s="13">
        <v>0</v>
      </c>
    </row>
    <row r="2304" spans="1:21" x14ac:dyDescent="0.25">
      <c r="A2304" s="3" t="s">
        <v>58</v>
      </c>
      <c r="B2304" s="3" t="s">
        <v>121</v>
      </c>
      <c r="C2304" s="3" t="s">
        <v>18</v>
      </c>
      <c r="D2304" s="3">
        <v>2</v>
      </c>
      <c r="E2304" s="3">
        <v>0</v>
      </c>
      <c r="J2304" s="3">
        <v>0.92</v>
      </c>
      <c r="N2304" s="3">
        <v>56</v>
      </c>
      <c r="O2304" s="3" t="s">
        <v>22</v>
      </c>
      <c r="P2304" s="3">
        <v>56</v>
      </c>
      <c r="Q2304" s="3" t="s">
        <v>5</v>
      </c>
      <c r="R2304" s="3">
        <v>25</v>
      </c>
      <c r="S2304" s="9">
        <v>0</v>
      </c>
      <c r="T2304" s="11">
        <v>0</v>
      </c>
      <c r="U2304" s="13">
        <v>0</v>
      </c>
    </row>
    <row r="2305" spans="1:21" x14ac:dyDescent="0.25">
      <c r="A2305" s="3" t="s">
        <v>58</v>
      </c>
      <c r="B2305" s="3" t="s">
        <v>121</v>
      </c>
      <c r="C2305" s="3" t="s">
        <v>16</v>
      </c>
      <c r="D2305" s="3">
        <v>3</v>
      </c>
      <c r="E2305" s="3">
        <v>0</v>
      </c>
      <c r="J2305" s="3">
        <v>1</v>
      </c>
      <c r="N2305" s="3">
        <v>56</v>
      </c>
      <c r="O2305" s="3" t="s">
        <v>22</v>
      </c>
      <c r="P2305" s="3">
        <v>56</v>
      </c>
      <c r="Q2305" s="3" t="s">
        <v>5</v>
      </c>
      <c r="R2305" s="3">
        <v>25</v>
      </c>
      <c r="S2305" s="9">
        <v>4.42</v>
      </c>
      <c r="T2305" s="11">
        <v>11.18</v>
      </c>
      <c r="U2305" s="13">
        <v>0</v>
      </c>
    </row>
    <row r="2306" spans="1:21" x14ac:dyDescent="0.25">
      <c r="A2306" s="3" t="s">
        <v>58</v>
      </c>
      <c r="B2306" s="3" t="s">
        <v>121</v>
      </c>
      <c r="C2306" s="3" t="s">
        <v>16</v>
      </c>
      <c r="D2306" s="3">
        <v>3</v>
      </c>
      <c r="E2306" s="3">
        <v>0</v>
      </c>
      <c r="J2306" s="3">
        <v>1</v>
      </c>
      <c r="N2306" s="3">
        <v>60</v>
      </c>
      <c r="O2306" s="3" t="s">
        <v>59</v>
      </c>
      <c r="P2306" s="3">
        <v>60</v>
      </c>
      <c r="Q2306" s="3" t="s">
        <v>5</v>
      </c>
      <c r="R2306" s="3">
        <v>25</v>
      </c>
      <c r="S2306" s="9">
        <v>5.0999999999999996</v>
      </c>
      <c r="T2306" s="11">
        <v>8</v>
      </c>
      <c r="U2306" s="13">
        <v>0.25</v>
      </c>
    </row>
    <row r="2307" spans="1:21" x14ac:dyDescent="0.25">
      <c r="A2307" s="3" t="s">
        <v>58</v>
      </c>
      <c r="B2307" s="3" t="s">
        <v>121</v>
      </c>
      <c r="C2307" s="3" t="s">
        <v>16</v>
      </c>
      <c r="D2307" s="3">
        <v>3</v>
      </c>
      <c r="E2307" s="3">
        <v>0</v>
      </c>
      <c r="J2307" s="3">
        <v>0.82</v>
      </c>
      <c r="N2307" s="3">
        <v>56</v>
      </c>
      <c r="O2307" s="3" t="s">
        <v>22</v>
      </c>
      <c r="P2307" s="3">
        <v>56</v>
      </c>
      <c r="Q2307" s="3" t="s">
        <v>5</v>
      </c>
      <c r="R2307" s="3">
        <v>25</v>
      </c>
      <c r="S2307" s="9">
        <v>6.42</v>
      </c>
      <c r="T2307" s="11">
        <v>8</v>
      </c>
      <c r="U2307" s="13">
        <v>0</v>
      </c>
    </row>
    <row r="2308" spans="1:21" x14ac:dyDescent="0.25">
      <c r="A2308" s="3" t="s">
        <v>58</v>
      </c>
      <c r="B2308" s="3" t="s">
        <v>121</v>
      </c>
      <c r="C2308" s="3" t="s">
        <v>18</v>
      </c>
      <c r="D2308" s="3">
        <v>2</v>
      </c>
      <c r="E2308" s="3">
        <v>0</v>
      </c>
      <c r="J2308" s="3">
        <v>1</v>
      </c>
      <c r="N2308" s="3">
        <v>55</v>
      </c>
      <c r="O2308" s="3" t="s">
        <v>23</v>
      </c>
      <c r="P2308" s="3">
        <v>55</v>
      </c>
      <c r="Q2308" s="3" t="s">
        <v>5</v>
      </c>
      <c r="R2308" s="3">
        <v>25</v>
      </c>
      <c r="S2308" s="9">
        <v>4.9000000000000004</v>
      </c>
      <c r="T2308" s="11">
        <v>0</v>
      </c>
      <c r="U2308" s="13">
        <v>0</v>
      </c>
    </row>
    <row r="2309" spans="1:21" x14ac:dyDescent="0.25">
      <c r="A2309" s="3" t="s">
        <v>58</v>
      </c>
      <c r="B2309" s="3" t="s">
        <v>121</v>
      </c>
      <c r="C2309" s="3" t="s">
        <v>18</v>
      </c>
      <c r="D2309" s="3">
        <v>2</v>
      </c>
      <c r="E2309" s="3">
        <v>0</v>
      </c>
      <c r="J2309" s="3">
        <v>0.76</v>
      </c>
      <c r="N2309" s="3">
        <v>55</v>
      </c>
      <c r="O2309" s="3" t="s">
        <v>23</v>
      </c>
      <c r="P2309" s="3">
        <v>55</v>
      </c>
      <c r="Q2309" s="3" t="s">
        <v>5</v>
      </c>
      <c r="R2309" s="3">
        <v>25</v>
      </c>
      <c r="S2309" s="9">
        <v>4.4000000000000004</v>
      </c>
      <c r="T2309" s="11">
        <v>1</v>
      </c>
      <c r="U2309" s="13">
        <v>0</v>
      </c>
    </row>
    <row r="2310" spans="1:21" x14ac:dyDescent="0.25">
      <c r="A2310" s="3" t="s">
        <v>58</v>
      </c>
      <c r="B2310" s="3" t="s">
        <v>121</v>
      </c>
      <c r="C2310" s="3" t="s">
        <v>18</v>
      </c>
      <c r="D2310" s="3">
        <v>2</v>
      </c>
      <c r="E2310" s="3">
        <v>0</v>
      </c>
      <c r="J2310" s="3">
        <v>0.84</v>
      </c>
      <c r="N2310" s="3">
        <v>55</v>
      </c>
      <c r="O2310" s="3" t="s">
        <v>23</v>
      </c>
      <c r="P2310" s="3">
        <v>55</v>
      </c>
      <c r="Q2310" s="3" t="s">
        <v>5</v>
      </c>
      <c r="R2310" s="3">
        <v>25</v>
      </c>
      <c r="S2310" s="9">
        <v>3.63</v>
      </c>
      <c r="T2310" s="11">
        <v>2.83</v>
      </c>
      <c r="U2310" s="13">
        <v>1.5</v>
      </c>
    </row>
    <row r="2311" spans="1:21" x14ac:dyDescent="0.25">
      <c r="A2311" s="3" t="s">
        <v>58</v>
      </c>
      <c r="B2311" s="3" t="s">
        <v>121</v>
      </c>
      <c r="C2311" s="3" t="s">
        <v>16</v>
      </c>
      <c r="D2311" s="3">
        <v>3</v>
      </c>
      <c r="E2311" s="3">
        <v>0</v>
      </c>
      <c r="J2311" s="3">
        <v>1</v>
      </c>
      <c r="N2311" s="3">
        <v>60</v>
      </c>
      <c r="O2311" s="3" t="s">
        <v>59</v>
      </c>
      <c r="P2311" s="3">
        <v>60</v>
      </c>
      <c r="Q2311" s="3" t="s">
        <v>5</v>
      </c>
      <c r="R2311" s="3">
        <v>25</v>
      </c>
      <c r="S2311" s="9">
        <v>2.52</v>
      </c>
      <c r="T2311" s="11">
        <v>1</v>
      </c>
      <c r="U2311" s="13">
        <v>0</v>
      </c>
    </row>
    <row r="2312" spans="1:21" x14ac:dyDescent="0.25">
      <c r="A2312" s="3" t="s">
        <v>58</v>
      </c>
      <c r="B2312" s="3" t="s">
        <v>121</v>
      </c>
      <c r="C2312" s="3" t="s">
        <v>24</v>
      </c>
      <c r="D2312" s="3">
        <v>1</v>
      </c>
      <c r="E2312" s="3">
        <v>0</v>
      </c>
      <c r="H2312" s="3">
        <v>0.27</v>
      </c>
      <c r="J2312" s="3">
        <v>0.68</v>
      </c>
      <c r="N2312" s="3">
        <v>60</v>
      </c>
      <c r="O2312" s="3" t="s">
        <v>59</v>
      </c>
      <c r="P2312" s="3">
        <v>60</v>
      </c>
      <c r="Q2312" s="3" t="s">
        <v>5</v>
      </c>
      <c r="R2312" s="3">
        <v>25</v>
      </c>
      <c r="S2312" s="9">
        <v>2.56</v>
      </c>
      <c r="T2312" s="11">
        <v>1</v>
      </c>
      <c r="U2312" s="13">
        <v>0</v>
      </c>
    </row>
    <row r="2313" spans="1:21" x14ac:dyDescent="0.25">
      <c r="A2313" s="3" t="s">
        <v>58</v>
      </c>
      <c r="B2313" s="3" t="s">
        <v>121</v>
      </c>
      <c r="C2313" s="3" t="s">
        <v>19</v>
      </c>
      <c r="D2313" s="3">
        <v>4</v>
      </c>
      <c r="E2313" s="3">
        <v>1</v>
      </c>
      <c r="J2313" s="3">
        <v>0.19</v>
      </c>
      <c r="N2313" s="3">
        <v>57</v>
      </c>
      <c r="O2313" s="3" t="s">
        <v>60</v>
      </c>
      <c r="P2313" s="3">
        <v>57</v>
      </c>
      <c r="Q2313" s="3" t="s">
        <v>5</v>
      </c>
      <c r="R2313" s="3">
        <v>25</v>
      </c>
      <c r="S2313" s="9">
        <v>1</v>
      </c>
      <c r="T2313" s="11">
        <v>5.2</v>
      </c>
      <c r="U2313" s="13">
        <v>0</v>
      </c>
    </row>
    <row r="2314" spans="1:21" x14ac:dyDescent="0.25">
      <c r="A2314" s="3" t="s">
        <v>58</v>
      </c>
      <c r="B2314" s="3" t="s">
        <v>121</v>
      </c>
      <c r="C2314" s="3" t="s">
        <v>19</v>
      </c>
      <c r="D2314" s="3">
        <v>4</v>
      </c>
      <c r="E2314" s="3">
        <v>0</v>
      </c>
      <c r="J2314" s="3">
        <v>0.94</v>
      </c>
      <c r="N2314" s="3">
        <v>57</v>
      </c>
      <c r="O2314" s="3" t="s">
        <v>60</v>
      </c>
      <c r="P2314" s="3">
        <v>57</v>
      </c>
      <c r="Q2314" s="3" t="s">
        <v>5</v>
      </c>
      <c r="R2314" s="3">
        <v>25</v>
      </c>
      <c r="S2314" s="9">
        <v>1</v>
      </c>
      <c r="T2314" s="11">
        <v>2.83</v>
      </c>
      <c r="U2314" s="13">
        <v>0</v>
      </c>
    </row>
    <row r="2315" spans="1:21" x14ac:dyDescent="0.25">
      <c r="A2315" s="3" t="s">
        <v>58</v>
      </c>
      <c r="B2315" s="3" t="s">
        <v>121</v>
      </c>
      <c r="C2315" s="3" t="s">
        <v>19</v>
      </c>
      <c r="D2315" s="3">
        <v>4</v>
      </c>
      <c r="E2315" s="3">
        <v>0</v>
      </c>
      <c r="J2315" s="3">
        <v>1</v>
      </c>
      <c r="N2315" s="3">
        <v>57</v>
      </c>
      <c r="O2315" s="3" t="s">
        <v>60</v>
      </c>
      <c r="P2315" s="3">
        <v>57</v>
      </c>
      <c r="Q2315" s="3" t="s">
        <v>5</v>
      </c>
      <c r="R2315" s="3">
        <v>25</v>
      </c>
      <c r="S2315" s="9">
        <v>1</v>
      </c>
      <c r="T2315" s="11">
        <v>2.83</v>
      </c>
      <c r="U2315" s="13">
        <v>0</v>
      </c>
    </row>
    <row r="2316" spans="1:21" x14ac:dyDescent="0.25">
      <c r="A2316" s="3" t="s">
        <v>58</v>
      </c>
      <c r="B2316" s="3" t="s">
        <v>121</v>
      </c>
      <c r="C2316" s="3" t="s">
        <v>19</v>
      </c>
      <c r="D2316" s="3">
        <v>4</v>
      </c>
      <c r="E2316" s="3">
        <v>0</v>
      </c>
      <c r="J2316" s="3">
        <v>1</v>
      </c>
      <c r="N2316" s="3">
        <v>57</v>
      </c>
      <c r="O2316" s="3" t="s">
        <v>60</v>
      </c>
      <c r="P2316" s="3">
        <v>57</v>
      </c>
      <c r="Q2316" s="3" t="s">
        <v>5</v>
      </c>
      <c r="R2316" s="3">
        <v>25</v>
      </c>
      <c r="S2316" s="9">
        <v>1</v>
      </c>
      <c r="T2316" s="11">
        <v>1</v>
      </c>
      <c r="U2316" s="13">
        <v>0</v>
      </c>
    </row>
    <row r="2317" spans="1:21" x14ac:dyDescent="0.25">
      <c r="A2317" s="3" t="s">
        <v>58</v>
      </c>
      <c r="B2317" s="3" t="s">
        <v>121</v>
      </c>
      <c r="C2317" s="3" t="s">
        <v>19</v>
      </c>
      <c r="D2317" s="3">
        <v>4</v>
      </c>
      <c r="E2317" s="3">
        <v>0</v>
      </c>
      <c r="J2317" s="3">
        <v>1</v>
      </c>
      <c r="N2317" s="3">
        <v>57</v>
      </c>
      <c r="O2317" s="3" t="s">
        <v>60</v>
      </c>
      <c r="P2317" s="3">
        <v>57</v>
      </c>
      <c r="Q2317" s="3" t="s">
        <v>5</v>
      </c>
      <c r="R2317" s="3">
        <v>25</v>
      </c>
      <c r="S2317" s="9">
        <v>1</v>
      </c>
      <c r="T2317" s="11">
        <v>14.7</v>
      </c>
      <c r="U2317" s="13">
        <v>0</v>
      </c>
    </row>
    <row r="2318" spans="1:21" x14ac:dyDescent="0.25">
      <c r="A2318" s="3" t="s">
        <v>58</v>
      </c>
      <c r="B2318" s="3" t="s">
        <v>121</v>
      </c>
      <c r="C2318" s="3" t="s">
        <v>19</v>
      </c>
      <c r="D2318" s="3">
        <v>4</v>
      </c>
      <c r="E2318" s="3">
        <v>0</v>
      </c>
      <c r="J2318" s="3">
        <v>1</v>
      </c>
      <c r="N2318" s="3">
        <v>57</v>
      </c>
      <c r="O2318" s="3" t="s">
        <v>60</v>
      </c>
      <c r="P2318" s="3">
        <v>57</v>
      </c>
      <c r="Q2318" s="3" t="s">
        <v>5</v>
      </c>
      <c r="R2318" s="3">
        <v>25</v>
      </c>
      <c r="S2318" s="9">
        <v>1</v>
      </c>
      <c r="T2318" s="11">
        <v>5.2</v>
      </c>
      <c r="U2318" s="13">
        <v>0</v>
      </c>
    </row>
    <row r="2319" spans="1:21" x14ac:dyDescent="0.25">
      <c r="A2319" s="3" t="s">
        <v>58</v>
      </c>
      <c r="B2319" s="3" t="s">
        <v>121</v>
      </c>
      <c r="C2319" s="3" t="s">
        <v>19</v>
      </c>
      <c r="D2319" s="3">
        <v>4</v>
      </c>
      <c r="E2319" s="3">
        <v>1</v>
      </c>
      <c r="J2319" s="3">
        <v>1</v>
      </c>
      <c r="N2319" s="3">
        <v>57</v>
      </c>
      <c r="O2319" s="3" t="s">
        <v>60</v>
      </c>
      <c r="P2319" s="3">
        <v>57</v>
      </c>
      <c r="Q2319" s="3" t="s">
        <v>5</v>
      </c>
      <c r="R2319" s="3">
        <v>25</v>
      </c>
      <c r="S2319" s="9">
        <v>4.18</v>
      </c>
      <c r="T2319" s="11">
        <v>11.18</v>
      </c>
      <c r="U2319" s="13">
        <v>3.9800000000000004</v>
      </c>
    </row>
    <row r="2320" spans="1:21" x14ac:dyDescent="0.25">
      <c r="A2320" s="3" t="s">
        <v>58</v>
      </c>
      <c r="B2320" s="3" t="s">
        <v>121</v>
      </c>
      <c r="C2320" s="3" t="s">
        <v>19</v>
      </c>
      <c r="D2320" s="3">
        <v>4</v>
      </c>
      <c r="E2320" s="3">
        <v>0</v>
      </c>
      <c r="J2320" s="3">
        <v>1</v>
      </c>
      <c r="N2320" s="3">
        <v>55</v>
      </c>
      <c r="O2320" s="3" t="s">
        <v>23</v>
      </c>
      <c r="P2320" s="3">
        <v>55</v>
      </c>
      <c r="Q2320" s="3" t="s">
        <v>5</v>
      </c>
      <c r="R2320" s="3">
        <v>25</v>
      </c>
      <c r="S2320" s="9">
        <v>5.22</v>
      </c>
      <c r="T2320" s="11">
        <v>22.63</v>
      </c>
      <c r="U2320" s="13">
        <v>2.84</v>
      </c>
    </row>
    <row r="2321" spans="1:21" x14ac:dyDescent="0.25">
      <c r="A2321" s="3" t="s">
        <v>58</v>
      </c>
      <c r="B2321" s="3" t="s">
        <v>121</v>
      </c>
      <c r="C2321" s="3" t="s">
        <v>19</v>
      </c>
      <c r="D2321" s="3">
        <v>4</v>
      </c>
      <c r="E2321" s="3">
        <v>1</v>
      </c>
      <c r="J2321" s="3">
        <v>1</v>
      </c>
      <c r="N2321" s="3">
        <v>56</v>
      </c>
      <c r="O2321" s="3" t="s">
        <v>22</v>
      </c>
      <c r="P2321" s="3">
        <v>56</v>
      </c>
      <c r="Q2321" s="3" t="s">
        <v>5</v>
      </c>
      <c r="R2321" s="3">
        <v>25</v>
      </c>
      <c r="S2321" s="9">
        <v>7.27</v>
      </c>
      <c r="T2321" s="11">
        <v>11.18</v>
      </c>
      <c r="U2321" s="13">
        <v>2.4</v>
      </c>
    </row>
    <row r="2322" spans="1:21" x14ac:dyDescent="0.25">
      <c r="A2322" s="3" t="s">
        <v>58</v>
      </c>
      <c r="B2322" s="3" t="s">
        <v>121</v>
      </c>
      <c r="C2322" s="3" t="s">
        <v>16</v>
      </c>
      <c r="D2322" s="3">
        <v>3</v>
      </c>
      <c r="E2322" s="3">
        <v>0</v>
      </c>
      <c r="J2322" s="3">
        <v>0.81</v>
      </c>
      <c r="N2322" s="3">
        <v>57</v>
      </c>
      <c r="O2322" s="3" t="s">
        <v>60</v>
      </c>
      <c r="P2322" s="3">
        <v>57</v>
      </c>
      <c r="Q2322" s="3" t="s">
        <v>5</v>
      </c>
      <c r="R2322" s="3">
        <v>25</v>
      </c>
      <c r="S2322" s="9">
        <v>4.34</v>
      </c>
      <c r="T2322" s="11">
        <v>2.83</v>
      </c>
      <c r="U2322" s="13">
        <v>0</v>
      </c>
    </row>
    <row r="2323" spans="1:21" x14ac:dyDescent="0.25">
      <c r="A2323" s="3" t="s">
        <v>58</v>
      </c>
      <c r="B2323" s="3" t="s">
        <v>121</v>
      </c>
      <c r="C2323" s="3" t="s">
        <v>16</v>
      </c>
      <c r="D2323" s="3">
        <v>3</v>
      </c>
      <c r="E2323" s="3">
        <v>0</v>
      </c>
      <c r="J2323" s="3">
        <v>1</v>
      </c>
      <c r="N2323" s="3">
        <v>57</v>
      </c>
      <c r="O2323" s="3" t="s">
        <v>60</v>
      </c>
      <c r="P2323" s="3">
        <v>57</v>
      </c>
      <c r="Q2323" s="3" t="s">
        <v>5</v>
      </c>
      <c r="R2323" s="3">
        <v>25</v>
      </c>
      <c r="S2323" s="9">
        <v>6.02</v>
      </c>
      <c r="T2323" s="11">
        <v>14.7</v>
      </c>
      <c r="U2323" s="13">
        <v>0</v>
      </c>
    </row>
    <row r="2324" spans="1:21" x14ac:dyDescent="0.25">
      <c r="A2324" s="3" t="s">
        <v>58</v>
      </c>
      <c r="B2324" s="3" t="s">
        <v>121</v>
      </c>
      <c r="C2324" s="3" t="s">
        <v>16</v>
      </c>
      <c r="D2324" s="3">
        <v>3</v>
      </c>
      <c r="E2324" s="3">
        <v>0</v>
      </c>
      <c r="J2324" s="3">
        <v>1</v>
      </c>
      <c r="N2324" s="3">
        <v>57</v>
      </c>
      <c r="O2324" s="3" t="s">
        <v>60</v>
      </c>
      <c r="P2324" s="3">
        <v>57</v>
      </c>
      <c r="Q2324" s="3" t="s">
        <v>5</v>
      </c>
      <c r="R2324" s="3">
        <v>25</v>
      </c>
      <c r="S2324" s="9">
        <v>11.77</v>
      </c>
      <c r="T2324" s="11">
        <v>22.63</v>
      </c>
      <c r="U2324" s="13">
        <v>0</v>
      </c>
    </row>
    <row r="2325" spans="1:21" x14ac:dyDescent="0.25">
      <c r="A2325" s="3" t="s">
        <v>58</v>
      </c>
      <c r="B2325" s="3" t="s">
        <v>121</v>
      </c>
      <c r="C2325" s="3" t="s">
        <v>16</v>
      </c>
      <c r="D2325" s="3">
        <v>3</v>
      </c>
      <c r="E2325" s="3">
        <v>0</v>
      </c>
      <c r="J2325" s="3">
        <v>1</v>
      </c>
      <c r="N2325" s="3">
        <v>57</v>
      </c>
      <c r="O2325" s="3" t="s">
        <v>60</v>
      </c>
      <c r="P2325" s="3">
        <v>57</v>
      </c>
      <c r="Q2325" s="3" t="s">
        <v>5</v>
      </c>
      <c r="R2325" s="3">
        <v>25</v>
      </c>
      <c r="S2325" s="9">
        <v>4.8</v>
      </c>
      <c r="T2325" s="11">
        <v>2.83</v>
      </c>
      <c r="U2325" s="13">
        <v>0</v>
      </c>
    </row>
    <row r="2326" spans="1:21" x14ac:dyDescent="0.25">
      <c r="A2326" s="3" t="s">
        <v>58</v>
      </c>
      <c r="B2326" s="3" t="s">
        <v>121</v>
      </c>
      <c r="C2326" s="3" t="s">
        <v>16</v>
      </c>
      <c r="D2326" s="3">
        <v>3</v>
      </c>
      <c r="E2326" s="3">
        <v>0</v>
      </c>
      <c r="J2326" s="3">
        <v>1</v>
      </c>
      <c r="N2326" s="3">
        <v>57</v>
      </c>
      <c r="O2326" s="3" t="s">
        <v>60</v>
      </c>
      <c r="P2326" s="3">
        <v>57</v>
      </c>
      <c r="Q2326" s="3" t="s">
        <v>5</v>
      </c>
      <c r="R2326" s="3">
        <v>25</v>
      </c>
      <c r="S2326" s="9">
        <v>7.34</v>
      </c>
      <c r="T2326" s="11">
        <v>11.18</v>
      </c>
      <c r="U2326" s="13">
        <v>0</v>
      </c>
    </row>
    <row r="2327" spans="1:21" x14ac:dyDescent="0.25">
      <c r="A2327" s="3" t="s">
        <v>58</v>
      </c>
      <c r="B2327" s="3" t="s">
        <v>121</v>
      </c>
      <c r="C2327" s="3" t="s">
        <v>16</v>
      </c>
      <c r="D2327" s="3">
        <v>3</v>
      </c>
      <c r="E2327" s="3">
        <v>0</v>
      </c>
      <c r="J2327" s="3">
        <v>1</v>
      </c>
      <c r="N2327" s="3">
        <v>57</v>
      </c>
      <c r="O2327" s="3" t="s">
        <v>60</v>
      </c>
      <c r="P2327" s="3">
        <v>57</v>
      </c>
      <c r="Q2327" s="3" t="s">
        <v>5</v>
      </c>
      <c r="R2327" s="3">
        <v>25</v>
      </c>
      <c r="S2327" s="9">
        <v>8.3000000000000007</v>
      </c>
      <c r="T2327" s="11">
        <v>8</v>
      </c>
      <c r="U2327" s="13">
        <v>0.75</v>
      </c>
    </row>
    <row r="2328" spans="1:21" x14ac:dyDescent="0.25">
      <c r="A2328" s="3" t="s">
        <v>58</v>
      </c>
      <c r="B2328" s="3" t="s">
        <v>121</v>
      </c>
      <c r="C2328" s="3" t="s">
        <v>16</v>
      </c>
      <c r="D2328" s="3">
        <v>3</v>
      </c>
      <c r="E2328" s="3">
        <v>0</v>
      </c>
      <c r="J2328" s="3">
        <v>1</v>
      </c>
      <c r="N2328" s="3">
        <v>57</v>
      </c>
      <c r="O2328" s="3" t="s">
        <v>60</v>
      </c>
      <c r="P2328" s="3">
        <v>57</v>
      </c>
      <c r="Q2328" s="3" t="s">
        <v>5</v>
      </c>
      <c r="R2328" s="3">
        <v>25</v>
      </c>
      <c r="S2328" s="9">
        <v>8.06</v>
      </c>
      <c r="T2328" s="11">
        <v>5.2</v>
      </c>
      <c r="U2328" s="13">
        <v>4</v>
      </c>
    </row>
    <row r="2329" spans="1:21" x14ac:dyDescent="0.25">
      <c r="A2329" s="3" t="s">
        <v>58</v>
      </c>
      <c r="B2329" s="3" t="s">
        <v>121</v>
      </c>
      <c r="C2329" s="3" t="s">
        <v>16</v>
      </c>
      <c r="D2329" s="3">
        <v>3</v>
      </c>
      <c r="E2329" s="3">
        <v>0</v>
      </c>
      <c r="J2329" s="3">
        <v>1</v>
      </c>
      <c r="N2329" s="3">
        <v>57</v>
      </c>
      <c r="O2329" s="3" t="s">
        <v>60</v>
      </c>
      <c r="P2329" s="3">
        <v>57</v>
      </c>
      <c r="Q2329" s="3" t="s">
        <v>5</v>
      </c>
      <c r="R2329" s="3">
        <v>25</v>
      </c>
      <c r="S2329" s="9">
        <v>3.78</v>
      </c>
      <c r="T2329" s="11">
        <v>2.83</v>
      </c>
      <c r="U2329" s="13">
        <v>0.92</v>
      </c>
    </row>
    <row r="2330" spans="1:21" x14ac:dyDescent="0.25">
      <c r="A2330" s="3" t="s">
        <v>58</v>
      </c>
      <c r="B2330" s="3" t="s">
        <v>121</v>
      </c>
      <c r="C2330" s="3" t="s">
        <v>16</v>
      </c>
      <c r="D2330" s="3">
        <v>3</v>
      </c>
      <c r="E2330" s="3">
        <v>0</v>
      </c>
      <c r="J2330" s="3">
        <v>1</v>
      </c>
      <c r="N2330" s="3">
        <v>57</v>
      </c>
      <c r="O2330" s="3" t="s">
        <v>60</v>
      </c>
      <c r="P2330" s="3">
        <v>57</v>
      </c>
      <c r="Q2330" s="3" t="s">
        <v>5</v>
      </c>
      <c r="R2330" s="3">
        <v>25</v>
      </c>
      <c r="S2330" s="9">
        <v>10.66</v>
      </c>
      <c r="T2330" s="11">
        <v>11.18</v>
      </c>
      <c r="U2330" s="13">
        <v>0</v>
      </c>
    </row>
    <row r="2331" spans="1:21" x14ac:dyDescent="0.25">
      <c r="A2331" s="3" t="s">
        <v>58</v>
      </c>
      <c r="B2331" s="3" t="s">
        <v>121</v>
      </c>
      <c r="C2331" s="3" t="s">
        <v>16</v>
      </c>
      <c r="D2331" s="3">
        <v>3</v>
      </c>
      <c r="E2331" s="3">
        <v>0</v>
      </c>
      <c r="J2331" s="3">
        <v>1</v>
      </c>
      <c r="N2331" s="3">
        <v>57</v>
      </c>
      <c r="O2331" s="3" t="s">
        <v>60</v>
      </c>
      <c r="P2331" s="3">
        <v>57</v>
      </c>
      <c r="Q2331" s="3" t="s">
        <v>5</v>
      </c>
      <c r="R2331" s="3">
        <v>25</v>
      </c>
      <c r="S2331" s="9">
        <v>0</v>
      </c>
      <c r="T2331" s="11">
        <v>0</v>
      </c>
      <c r="U2331" s="13">
        <v>0</v>
      </c>
    </row>
    <row r="2332" spans="1:21" x14ac:dyDescent="0.25">
      <c r="A2332" s="3" t="s">
        <v>58</v>
      </c>
      <c r="B2332" s="3" t="s">
        <v>121</v>
      </c>
      <c r="C2332" s="3" t="s">
        <v>16</v>
      </c>
      <c r="D2332" s="3">
        <v>3</v>
      </c>
      <c r="E2332" s="3">
        <v>0</v>
      </c>
      <c r="J2332" s="3">
        <v>1</v>
      </c>
      <c r="N2332" s="3">
        <v>57</v>
      </c>
      <c r="O2332" s="3" t="s">
        <v>60</v>
      </c>
      <c r="P2332" s="3">
        <v>57</v>
      </c>
      <c r="Q2332" s="3" t="s">
        <v>5</v>
      </c>
      <c r="R2332" s="3">
        <v>25</v>
      </c>
      <c r="S2332" s="9">
        <v>4.28</v>
      </c>
      <c r="T2332" s="11">
        <v>2.83</v>
      </c>
      <c r="U2332" s="13">
        <v>0</v>
      </c>
    </row>
    <row r="2333" spans="1:21" x14ac:dyDescent="0.25">
      <c r="A2333" s="3" t="s">
        <v>58</v>
      </c>
      <c r="B2333" s="3" t="s">
        <v>121</v>
      </c>
      <c r="C2333" s="3" t="s">
        <v>16</v>
      </c>
      <c r="D2333" s="3">
        <v>3</v>
      </c>
      <c r="E2333" s="3">
        <v>0</v>
      </c>
      <c r="J2333" s="3">
        <v>1</v>
      </c>
      <c r="N2333" s="3">
        <v>57</v>
      </c>
      <c r="O2333" s="3" t="s">
        <v>60</v>
      </c>
      <c r="P2333" s="3">
        <v>57</v>
      </c>
      <c r="Q2333" s="3" t="s">
        <v>5</v>
      </c>
      <c r="R2333" s="3">
        <v>25</v>
      </c>
      <c r="S2333" s="9">
        <v>4.9800000000000004</v>
      </c>
      <c r="T2333" s="11">
        <v>18.52</v>
      </c>
      <c r="U2333" s="13">
        <v>0</v>
      </c>
    </row>
    <row r="2334" spans="1:21" x14ac:dyDescent="0.25">
      <c r="A2334" s="3" t="s">
        <v>58</v>
      </c>
      <c r="B2334" s="3" t="s">
        <v>121</v>
      </c>
      <c r="C2334" s="3" t="s">
        <v>16</v>
      </c>
      <c r="D2334" s="3">
        <v>3</v>
      </c>
      <c r="E2334" s="3">
        <v>0</v>
      </c>
      <c r="J2334" s="3">
        <v>1</v>
      </c>
      <c r="N2334" s="3">
        <v>57</v>
      </c>
      <c r="O2334" s="3" t="s">
        <v>60</v>
      </c>
      <c r="P2334" s="3">
        <v>57</v>
      </c>
      <c r="Q2334" s="3" t="s">
        <v>5</v>
      </c>
      <c r="R2334" s="3">
        <v>25</v>
      </c>
      <c r="S2334" s="9">
        <v>6</v>
      </c>
      <c r="T2334" s="11">
        <v>11.18</v>
      </c>
      <c r="U2334" s="13">
        <v>1</v>
      </c>
    </row>
    <row r="2335" spans="1:21" x14ac:dyDescent="0.25">
      <c r="A2335" s="3" t="s">
        <v>58</v>
      </c>
      <c r="B2335" s="3" t="s">
        <v>121</v>
      </c>
      <c r="C2335" s="3" t="s">
        <v>16</v>
      </c>
      <c r="D2335" s="3">
        <v>3</v>
      </c>
      <c r="E2335" s="3">
        <v>0</v>
      </c>
      <c r="J2335" s="3">
        <v>1</v>
      </c>
      <c r="N2335" s="3">
        <v>57</v>
      </c>
      <c r="O2335" s="3" t="s">
        <v>60</v>
      </c>
      <c r="P2335" s="3">
        <v>57</v>
      </c>
      <c r="Q2335" s="3" t="s">
        <v>5</v>
      </c>
      <c r="R2335" s="3">
        <v>25</v>
      </c>
      <c r="S2335" s="9">
        <v>6.26</v>
      </c>
      <c r="T2335" s="11">
        <v>8</v>
      </c>
      <c r="U2335" s="13">
        <v>0</v>
      </c>
    </row>
    <row r="2336" spans="1:21" x14ac:dyDescent="0.25">
      <c r="A2336" s="3" t="s">
        <v>58</v>
      </c>
      <c r="B2336" s="3" t="s">
        <v>121</v>
      </c>
      <c r="C2336" s="3" t="s">
        <v>18</v>
      </c>
      <c r="D2336" s="3">
        <v>2</v>
      </c>
      <c r="E2336" s="3">
        <v>0</v>
      </c>
      <c r="J2336" s="3">
        <v>0.73</v>
      </c>
      <c r="N2336" s="3">
        <v>57</v>
      </c>
      <c r="O2336" s="3" t="s">
        <v>60</v>
      </c>
      <c r="P2336" s="3">
        <v>57</v>
      </c>
      <c r="Q2336" s="3" t="s">
        <v>5</v>
      </c>
      <c r="R2336" s="3">
        <v>25</v>
      </c>
      <c r="S2336" s="9">
        <v>6.43</v>
      </c>
      <c r="T2336" s="11">
        <v>2.83</v>
      </c>
      <c r="U2336" s="13">
        <v>0</v>
      </c>
    </row>
    <row r="2337" spans="1:21" x14ac:dyDescent="0.25">
      <c r="A2337" s="3" t="s">
        <v>58</v>
      </c>
      <c r="B2337" s="3" t="s">
        <v>121</v>
      </c>
      <c r="C2337" s="3" t="s">
        <v>18</v>
      </c>
      <c r="D2337" s="3">
        <v>2</v>
      </c>
      <c r="E2337" s="3">
        <v>0</v>
      </c>
      <c r="J2337" s="3">
        <v>1</v>
      </c>
      <c r="N2337" s="3">
        <v>57</v>
      </c>
      <c r="O2337" s="3" t="s">
        <v>60</v>
      </c>
      <c r="P2337" s="3">
        <v>57</v>
      </c>
      <c r="Q2337" s="3" t="s">
        <v>5</v>
      </c>
      <c r="R2337" s="3">
        <v>25</v>
      </c>
      <c r="S2337" s="9">
        <v>0</v>
      </c>
      <c r="T2337" s="11">
        <v>0</v>
      </c>
      <c r="U2337" s="13">
        <v>0</v>
      </c>
    </row>
    <row r="2338" spans="1:21" x14ac:dyDescent="0.25">
      <c r="A2338" s="3" t="s">
        <v>58</v>
      </c>
      <c r="B2338" s="3" t="s">
        <v>121</v>
      </c>
      <c r="C2338" s="3" t="s">
        <v>18</v>
      </c>
      <c r="D2338" s="3">
        <v>2</v>
      </c>
      <c r="E2338" s="3">
        <v>0</v>
      </c>
      <c r="J2338" s="3">
        <v>1</v>
      </c>
      <c r="N2338" s="3">
        <v>57</v>
      </c>
      <c r="O2338" s="3" t="s">
        <v>30</v>
      </c>
      <c r="P2338" s="3">
        <v>57</v>
      </c>
      <c r="Q2338" s="3" t="s">
        <v>5</v>
      </c>
      <c r="R2338" s="3">
        <v>25</v>
      </c>
      <c r="S2338" s="9">
        <v>2.4500000000000002</v>
      </c>
      <c r="T2338" s="11">
        <v>2.83</v>
      </c>
      <c r="U2338" s="13">
        <v>0</v>
      </c>
    </row>
    <row r="2339" spans="1:21" x14ac:dyDescent="0.25">
      <c r="A2339" s="3" t="s">
        <v>58</v>
      </c>
      <c r="B2339" s="3" t="s">
        <v>121</v>
      </c>
      <c r="C2339" s="3" t="s">
        <v>18</v>
      </c>
      <c r="D2339" s="3">
        <v>2</v>
      </c>
      <c r="E2339" s="3">
        <v>0</v>
      </c>
      <c r="J2339" s="3">
        <v>0.5</v>
      </c>
      <c r="N2339" s="3">
        <v>57</v>
      </c>
      <c r="O2339" s="3" t="s">
        <v>30</v>
      </c>
      <c r="P2339" s="3">
        <v>57</v>
      </c>
      <c r="Q2339" s="3" t="s">
        <v>5</v>
      </c>
      <c r="R2339" s="3">
        <v>25</v>
      </c>
      <c r="S2339" s="9">
        <v>2.75</v>
      </c>
      <c r="T2339" s="11">
        <v>5.2</v>
      </c>
      <c r="U2339" s="13">
        <v>0.5</v>
      </c>
    </row>
    <row r="2340" spans="1:21" x14ac:dyDescent="0.25">
      <c r="A2340" s="3" t="s">
        <v>58</v>
      </c>
      <c r="B2340" s="3" t="s">
        <v>121</v>
      </c>
      <c r="C2340" s="3" t="s">
        <v>18</v>
      </c>
      <c r="D2340" s="3">
        <v>2</v>
      </c>
      <c r="E2340" s="3">
        <v>0</v>
      </c>
      <c r="J2340" s="3">
        <v>0.85</v>
      </c>
      <c r="N2340" s="3">
        <v>57</v>
      </c>
      <c r="O2340" s="3" t="s">
        <v>30</v>
      </c>
      <c r="P2340" s="3">
        <v>57</v>
      </c>
      <c r="Q2340" s="3" t="s">
        <v>5</v>
      </c>
      <c r="R2340" s="3">
        <v>25</v>
      </c>
      <c r="S2340" s="9">
        <v>2.9299999999999997</v>
      </c>
      <c r="T2340" s="11">
        <v>1</v>
      </c>
      <c r="U2340" s="13">
        <v>0</v>
      </c>
    </row>
    <row r="2341" spans="1:21" x14ac:dyDescent="0.25">
      <c r="A2341" s="3" t="s">
        <v>58</v>
      </c>
      <c r="B2341" s="3" t="s">
        <v>121</v>
      </c>
      <c r="C2341" s="3" t="s">
        <v>18</v>
      </c>
      <c r="D2341" s="3">
        <v>2</v>
      </c>
      <c r="E2341" s="3">
        <v>0</v>
      </c>
      <c r="J2341" s="3">
        <v>0.27</v>
      </c>
      <c r="N2341" s="3">
        <v>57</v>
      </c>
      <c r="O2341" s="3" t="s">
        <v>30</v>
      </c>
      <c r="P2341" s="3">
        <v>57</v>
      </c>
      <c r="Q2341" s="3" t="s">
        <v>5</v>
      </c>
      <c r="R2341" s="3">
        <v>25</v>
      </c>
      <c r="S2341" s="9">
        <v>1.83</v>
      </c>
      <c r="T2341" s="11">
        <v>1</v>
      </c>
      <c r="U2341" s="13">
        <v>0</v>
      </c>
    </row>
    <row r="2342" spans="1:21" x14ac:dyDescent="0.25">
      <c r="A2342" s="3" t="s">
        <v>58</v>
      </c>
      <c r="B2342" s="3" t="s">
        <v>121</v>
      </c>
      <c r="C2342" s="3" t="s">
        <v>24</v>
      </c>
      <c r="D2342" s="3">
        <v>1</v>
      </c>
      <c r="E2342" s="3">
        <v>0</v>
      </c>
      <c r="J2342" s="3">
        <v>0.89</v>
      </c>
      <c r="N2342" s="3">
        <v>57</v>
      </c>
      <c r="O2342" s="3" t="s">
        <v>30</v>
      </c>
      <c r="P2342" s="3">
        <v>57</v>
      </c>
      <c r="Q2342" s="3" t="s">
        <v>5</v>
      </c>
      <c r="R2342" s="3">
        <v>25</v>
      </c>
      <c r="S2342" s="9">
        <v>4.72</v>
      </c>
      <c r="T2342" s="11">
        <v>2.83</v>
      </c>
      <c r="U2342" s="13">
        <v>0</v>
      </c>
    </row>
    <row r="2343" spans="1:21" x14ac:dyDescent="0.25">
      <c r="A2343" s="3" t="s">
        <v>58</v>
      </c>
      <c r="B2343" s="3" t="s">
        <v>121</v>
      </c>
      <c r="C2343" s="3" t="s">
        <v>24</v>
      </c>
      <c r="D2343" s="3">
        <v>1</v>
      </c>
      <c r="E2343" s="3">
        <v>0</v>
      </c>
      <c r="J2343" s="3">
        <v>1</v>
      </c>
      <c r="N2343" s="3">
        <v>57</v>
      </c>
      <c r="O2343" s="3" t="s">
        <v>60</v>
      </c>
      <c r="P2343" s="3">
        <v>57</v>
      </c>
      <c r="Q2343" s="3" t="s">
        <v>5</v>
      </c>
      <c r="R2343" s="3">
        <v>25</v>
      </c>
      <c r="S2343" s="9">
        <v>0</v>
      </c>
      <c r="T2343" s="11">
        <v>0</v>
      </c>
      <c r="U2343" s="13">
        <v>0</v>
      </c>
    </row>
    <row r="2344" spans="1:21" x14ac:dyDescent="0.25">
      <c r="A2344" s="3" t="s">
        <v>58</v>
      </c>
      <c r="B2344" s="3" t="s">
        <v>121</v>
      </c>
      <c r="C2344" s="3" t="s">
        <v>19</v>
      </c>
      <c r="D2344" s="3">
        <v>4</v>
      </c>
      <c r="E2344" s="3">
        <v>0</v>
      </c>
      <c r="J2344" s="3">
        <v>1</v>
      </c>
      <c r="N2344" s="3">
        <v>58</v>
      </c>
      <c r="O2344" s="3" t="s">
        <v>31</v>
      </c>
      <c r="P2344" s="3">
        <v>58</v>
      </c>
      <c r="Q2344" s="3" t="s">
        <v>5</v>
      </c>
      <c r="R2344" s="3">
        <v>25</v>
      </c>
      <c r="S2344" s="9">
        <v>1</v>
      </c>
      <c r="T2344" s="11">
        <v>2.83</v>
      </c>
      <c r="U2344" s="13">
        <v>0</v>
      </c>
    </row>
    <row r="2345" spans="1:21" x14ac:dyDescent="0.25">
      <c r="A2345" s="3" t="s">
        <v>58</v>
      </c>
      <c r="B2345" s="3" t="s">
        <v>121</v>
      </c>
      <c r="C2345" s="3" t="s">
        <v>19</v>
      </c>
      <c r="D2345" s="3">
        <v>4</v>
      </c>
      <c r="E2345" s="3">
        <v>0</v>
      </c>
      <c r="J2345" s="3">
        <v>1</v>
      </c>
      <c r="N2345" s="3">
        <v>58</v>
      </c>
      <c r="O2345" s="3" t="s">
        <v>31</v>
      </c>
      <c r="P2345" s="3">
        <v>58</v>
      </c>
      <c r="Q2345" s="3" t="s">
        <v>5</v>
      </c>
      <c r="R2345" s="3">
        <v>25</v>
      </c>
      <c r="S2345" s="9">
        <v>1</v>
      </c>
      <c r="T2345" s="11">
        <v>1</v>
      </c>
      <c r="U2345" s="13">
        <v>0</v>
      </c>
    </row>
    <row r="2346" spans="1:21" x14ac:dyDescent="0.25">
      <c r="A2346" s="3" t="s">
        <v>58</v>
      </c>
      <c r="B2346" s="3" t="s">
        <v>121</v>
      </c>
      <c r="C2346" s="3" t="s">
        <v>19</v>
      </c>
      <c r="D2346" s="3">
        <v>4</v>
      </c>
      <c r="E2346" s="3">
        <v>0</v>
      </c>
      <c r="J2346" s="3">
        <v>1</v>
      </c>
      <c r="N2346" s="3">
        <v>58</v>
      </c>
      <c r="O2346" s="3" t="s">
        <v>31</v>
      </c>
      <c r="P2346" s="3">
        <v>58</v>
      </c>
      <c r="Q2346" s="3" t="s">
        <v>5</v>
      </c>
      <c r="R2346" s="3">
        <v>25</v>
      </c>
      <c r="S2346" s="9">
        <v>1</v>
      </c>
      <c r="T2346" s="11">
        <v>5.2</v>
      </c>
      <c r="U2346" s="13">
        <v>1</v>
      </c>
    </row>
    <row r="2347" spans="1:21" x14ac:dyDescent="0.25">
      <c r="A2347" s="3" t="s">
        <v>58</v>
      </c>
      <c r="B2347" s="3" t="s">
        <v>121</v>
      </c>
      <c r="C2347" s="3" t="s">
        <v>19</v>
      </c>
      <c r="D2347" s="3">
        <v>4</v>
      </c>
      <c r="E2347" s="3">
        <v>0</v>
      </c>
      <c r="J2347" s="3">
        <v>1</v>
      </c>
      <c r="N2347" s="3">
        <v>59</v>
      </c>
      <c r="O2347" s="3" t="s">
        <v>29</v>
      </c>
      <c r="P2347" s="3">
        <v>59</v>
      </c>
      <c r="Q2347" s="3" t="s">
        <v>5</v>
      </c>
      <c r="R2347" s="3">
        <v>25</v>
      </c>
      <c r="S2347" s="9">
        <v>1</v>
      </c>
      <c r="T2347" s="11">
        <v>5.2</v>
      </c>
      <c r="U2347" s="13">
        <v>0</v>
      </c>
    </row>
    <row r="2348" spans="1:21" x14ac:dyDescent="0.25">
      <c r="A2348" s="3" t="s">
        <v>58</v>
      </c>
      <c r="B2348" s="3" t="s">
        <v>121</v>
      </c>
      <c r="C2348" s="3" t="s">
        <v>19</v>
      </c>
      <c r="D2348" s="3">
        <v>4</v>
      </c>
      <c r="E2348" s="3">
        <v>1</v>
      </c>
      <c r="J2348" s="3">
        <v>1</v>
      </c>
      <c r="N2348" s="3">
        <v>58</v>
      </c>
      <c r="O2348" s="3" t="s">
        <v>31</v>
      </c>
      <c r="P2348" s="3">
        <v>58</v>
      </c>
      <c r="Q2348" s="3" t="s">
        <v>5</v>
      </c>
      <c r="R2348" s="3">
        <v>25</v>
      </c>
      <c r="S2348" s="9">
        <v>1</v>
      </c>
      <c r="T2348" s="11">
        <v>14.7</v>
      </c>
      <c r="U2348" s="13">
        <v>0.75</v>
      </c>
    </row>
    <row r="2349" spans="1:21" x14ac:dyDescent="0.25">
      <c r="A2349" s="3" t="s">
        <v>58</v>
      </c>
      <c r="B2349" s="3" t="s">
        <v>121</v>
      </c>
      <c r="C2349" s="3" t="s">
        <v>19</v>
      </c>
      <c r="D2349" s="3">
        <v>4</v>
      </c>
      <c r="E2349" s="3">
        <v>0</v>
      </c>
      <c r="J2349" s="3">
        <v>1</v>
      </c>
      <c r="N2349" s="3">
        <v>58</v>
      </c>
      <c r="O2349" s="3" t="s">
        <v>31</v>
      </c>
      <c r="P2349" s="3">
        <v>58</v>
      </c>
      <c r="Q2349" s="3" t="s">
        <v>5</v>
      </c>
      <c r="R2349" s="3">
        <v>25</v>
      </c>
      <c r="S2349" s="9">
        <v>1</v>
      </c>
      <c r="T2349" s="11">
        <v>2.83</v>
      </c>
      <c r="U2349" s="13">
        <v>0</v>
      </c>
    </row>
    <row r="2350" spans="1:21" x14ac:dyDescent="0.25">
      <c r="A2350" s="3" t="s">
        <v>58</v>
      </c>
      <c r="B2350" s="3" t="s">
        <v>121</v>
      </c>
      <c r="C2350" s="3" t="s">
        <v>19</v>
      </c>
      <c r="D2350" s="3">
        <v>4</v>
      </c>
      <c r="E2350" s="3">
        <v>1</v>
      </c>
      <c r="J2350" s="3">
        <v>1</v>
      </c>
      <c r="N2350" s="3">
        <v>58</v>
      </c>
      <c r="O2350" s="3" t="s">
        <v>31</v>
      </c>
      <c r="P2350" s="3">
        <v>58</v>
      </c>
      <c r="Q2350" s="3" t="s">
        <v>5</v>
      </c>
      <c r="R2350" s="3">
        <v>25</v>
      </c>
      <c r="S2350" s="9">
        <v>6.84</v>
      </c>
      <c r="T2350" s="11">
        <v>14.7</v>
      </c>
      <c r="U2350" s="13">
        <v>4</v>
      </c>
    </row>
    <row r="2351" spans="1:21" x14ac:dyDescent="0.25">
      <c r="A2351" s="3" t="s">
        <v>58</v>
      </c>
      <c r="B2351" s="3" t="s">
        <v>121</v>
      </c>
      <c r="C2351" s="3" t="s">
        <v>16</v>
      </c>
      <c r="D2351" s="3">
        <v>3</v>
      </c>
      <c r="E2351" s="3">
        <v>0</v>
      </c>
      <c r="J2351" s="3">
        <v>1</v>
      </c>
      <c r="N2351" s="3">
        <v>59</v>
      </c>
      <c r="O2351" s="3" t="s">
        <v>29</v>
      </c>
      <c r="P2351" s="3">
        <v>59</v>
      </c>
      <c r="Q2351" s="3" t="s">
        <v>5</v>
      </c>
      <c r="R2351" s="3">
        <v>25</v>
      </c>
      <c r="S2351" s="9">
        <v>5.36</v>
      </c>
      <c r="T2351" s="11">
        <v>8</v>
      </c>
      <c r="U2351" s="13">
        <v>0</v>
      </c>
    </row>
    <row r="2352" spans="1:21" x14ac:dyDescent="0.25">
      <c r="A2352" s="3" t="s">
        <v>58</v>
      </c>
      <c r="B2352" s="3" t="s">
        <v>121</v>
      </c>
      <c r="C2352" s="3" t="s">
        <v>16</v>
      </c>
      <c r="D2352" s="3">
        <v>3</v>
      </c>
      <c r="E2352" s="3">
        <v>0</v>
      </c>
      <c r="J2352" s="3">
        <v>1</v>
      </c>
      <c r="N2352" s="3">
        <v>58</v>
      </c>
      <c r="O2352" s="3" t="s">
        <v>31</v>
      </c>
      <c r="P2352" s="3">
        <v>58</v>
      </c>
      <c r="Q2352" s="3" t="s">
        <v>5</v>
      </c>
      <c r="R2352" s="3">
        <v>25</v>
      </c>
      <c r="S2352" s="9">
        <v>5.3</v>
      </c>
      <c r="T2352" s="11">
        <v>8</v>
      </c>
      <c r="U2352" s="13">
        <v>0</v>
      </c>
    </row>
    <row r="2353" spans="1:21" x14ac:dyDescent="0.25">
      <c r="A2353" s="3" t="s">
        <v>58</v>
      </c>
      <c r="B2353" s="3" t="s">
        <v>121</v>
      </c>
      <c r="C2353" s="3" t="s">
        <v>16</v>
      </c>
      <c r="D2353" s="3">
        <v>3</v>
      </c>
      <c r="E2353" s="3">
        <v>0</v>
      </c>
      <c r="J2353" s="3">
        <v>1</v>
      </c>
      <c r="N2353" s="3">
        <v>58</v>
      </c>
      <c r="O2353" s="3" t="s">
        <v>31</v>
      </c>
      <c r="P2353" s="3">
        <v>58</v>
      </c>
      <c r="Q2353" s="3" t="s">
        <v>5</v>
      </c>
      <c r="R2353" s="3">
        <v>25</v>
      </c>
      <c r="S2353" s="9">
        <v>6.86</v>
      </c>
      <c r="T2353" s="11">
        <v>5.2</v>
      </c>
      <c r="U2353" s="13">
        <v>0</v>
      </c>
    </row>
    <row r="2354" spans="1:21" x14ac:dyDescent="0.25">
      <c r="A2354" s="3" t="s">
        <v>58</v>
      </c>
      <c r="B2354" s="3" t="s">
        <v>121</v>
      </c>
      <c r="C2354" s="3" t="s">
        <v>16</v>
      </c>
      <c r="D2354" s="3">
        <v>3</v>
      </c>
      <c r="E2354" s="3">
        <v>0</v>
      </c>
      <c r="J2354" s="3">
        <v>1</v>
      </c>
      <c r="N2354" s="3">
        <v>58</v>
      </c>
      <c r="O2354" s="3" t="s">
        <v>61</v>
      </c>
      <c r="P2354" s="3">
        <v>58</v>
      </c>
      <c r="Q2354" s="3" t="s">
        <v>5</v>
      </c>
      <c r="R2354" s="3">
        <v>25</v>
      </c>
      <c r="S2354" s="9">
        <v>3.26</v>
      </c>
      <c r="T2354" s="11">
        <v>5.2</v>
      </c>
      <c r="U2354" s="13">
        <v>0</v>
      </c>
    </row>
    <row r="2355" spans="1:21" x14ac:dyDescent="0.25">
      <c r="A2355" s="3" t="s">
        <v>58</v>
      </c>
      <c r="B2355" s="3" t="s">
        <v>121</v>
      </c>
      <c r="C2355" s="3" t="s">
        <v>16</v>
      </c>
      <c r="D2355" s="3">
        <v>3</v>
      </c>
      <c r="E2355" s="3">
        <v>0</v>
      </c>
      <c r="J2355" s="3">
        <v>1</v>
      </c>
      <c r="N2355" s="3">
        <v>58</v>
      </c>
      <c r="O2355" s="3" t="s">
        <v>31</v>
      </c>
      <c r="P2355" s="3">
        <v>58</v>
      </c>
      <c r="Q2355" s="3" t="s">
        <v>5</v>
      </c>
      <c r="R2355" s="3">
        <v>25</v>
      </c>
      <c r="S2355" s="9">
        <v>11.6</v>
      </c>
      <c r="T2355" s="11">
        <v>18.52</v>
      </c>
      <c r="U2355" s="13">
        <v>0</v>
      </c>
    </row>
    <row r="2356" spans="1:21" x14ac:dyDescent="0.25">
      <c r="A2356" s="3" t="s">
        <v>58</v>
      </c>
      <c r="B2356" s="3" t="s">
        <v>121</v>
      </c>
      <c r="C2356" s="3" t="s">
        <v>16</v>
      </c>
      <c r="D2356" s="3">
        <v>3</v>
      </c>
      <c r="E2356" s="3">
        <v>0</v>
      </c>
      <c r="J2356" s="3">
        <v>1</v>
      </c>
      <c r="N2356" s="3">
        <v>58</v>
      </c>
      <c r="O2356" s="3" t="s">
        <v>31</v>
      </c>
      <c r="P2356" s="3">
        <v>58</v>
      </c>
      <c r="Q2356" s="3" t="s">
        <v>5</v>
      </c>
      <c r="R2356" s="3">
        <v>25</v>
      </c>
      <c r="S2356" s="9">
        <v>7.78</v>
      </c>
      <c r="T2356" s="11">
        <v>18.52</v>
      </c>
      <c r="U2356" s="13">
        <v>0</v>
      </c>
    </row>
    <row r="2357" spans="1:21" x14ac:dyDescent="0.25">
      <c r="A2357" s="3" t="s">
        <v>58</v>
      </c>
      <c r="B2357" s="3" t="s">
        <v>121</v>
      </c>
      <c r="C2357" s="3" t="s">
        <v>16</v>
      </c>
      <c r="D2357" s="3">
        <v>3</v>
      </c>
      <c r="E2357" s="3">
        <v>0</v>
      </c>
      <c r="J2357" s="3">
        <v>1</v>
      </c>
      <c r="N2357" s="3">
        <v>53</v>
      </c>
      <c r="O2357" s="3" t="s">
        <v>62</v>
      </c>
      <c r="P2357" s="3">
        <v>53</v>
      </c>
      <c r="Q2357" s="3" t="s">
        <v>5</v>
      </c>
      <c r="R2357" s="3">
        <v>25</v>
      </c>
      <c r="S2357" s="9">
        <v>2.88</v>
      </c>
      <c r="T2357" s="11">
        <v>11.18</v>
      </c>
      <c r="U2357" s="13">
        <v>0.25</v>
      </c>
    </row>
    <row r="2358" spans="1:21" x14ac:dyDescent="0.25">
      <c r="A2358" s="3" t="s">
        <v>58</v>
      </c>
      <c r="B2358" s="3" t="s">
        <v>121</v>
      </c>
      <c r="C2358" s="3" t="s">
        <v>16</v>
      </c>
      <c r="D2358" s="3">
        <v>3</v>
      </c>
      <c r="E2358" s="3">
        <v>0</v>
      </c>
      <c r="J2358" s="3">
        <v>1</v>
      </c>
      <c r="N2358" s="3">
        <v>58</v>
      </c>
      <c r="O2358" s="3" t="s">
        <v>31</v>
      </c>
      <c r="P2358" s="3">
        <v>58</v>
      </c>
      <c r="Q2358" s="3" t="s">
        <v>5</v>
      </c>
      <c r="R2358" s="3">
        <v>25</v>
      </c>
      <c r="S2358" s="9">
        <v>3.84</v>
      </c>
      <c r="T2358" s="11">
        <v>11.18</v>
      </c>
      <c r="U2358" s="13">
        <v>0</v>
      </c>
    </row>
    <row r="2359" spans="1:21" x14ac:dyDescent="0.25">
      <c r="A2359" s="3" t="s">
        <v>58</v>
      </c>
      <c r="B2359" s="3" t="s">
        <v>121</v>
      </c>
      <c r="C2359" s="3" t="s">
        <v>16</v>
      </c>
      <c r="D2359" s="3">
        <v>3</v>
      </c>
      <c r="E2359" s="3">
        <v>0</v>
      </c>
      <c r="J2359" s="3">
        <v>1</v>
      </c>
      <c r="N2359" s="3">
        <v>58</v>
      </c>
      <c r="O2359" s="3" t="s">
        <v>31</v>
      </c>
      <c r="P2359" s="3">
        <v>58</v>
      </c>
      <c r="Q2359" s="3" t="s">
        <v>5</v>
      </c>
      <c r="R2359" s="3">
        <v>25</v>
      </c>
      <c r="S2359" s="9">
        <v>4.46</v>
      </c>
      <c r="T2359" s="11">
        <v>8</v>
      </c>
      <c r="U2359" s="13">
        <v>0</v>
      </c>
    </row>
    <row r="2360" spans="1:21" x14ac:dyDescent="0.25">
      <c r="A2360" s="3" t="s">
        <v>58</v>
      </c>
      <c r="B2360" s="3" t="s">
        <v>121</v>
      </c>
      <c r="C2360" s="3" t="s">
        <v>16</v>
      </c>
      <c r="D2360" s="3">
        <v>3</v>
      </c>
      <c r="E2360" s="3">
        <v>0</v>
      </c>
      <c r="J2360" s="3">
        <v>1</v>
      </c>
      <c r="N2360" s="3">
        <v>59</v>
      </c>
      <c r="O2360" s="3" t="s">
        <v>29</v>
      </c>
      <c r="P2360" s="3">
        <v>59</v>
      </c>
      <c r="Q2360" s="3" t="s">
        <v>5</v>
      </c>
      <c r="R2360" s="3">
        <v>25</v>
      </c>
      <c r="S2360" s="9">
        <v>4</v>
      </c>
      <c r="T2360" s="11">
        <v>5.2</v>
      </c>
      <c r="U2360" s="13">
        <v>0</v>
      </c>
    </row>
    <row r="2361" spans="1:21" x14ac:dyDescent="0.25">
      <c r="A2361" s="3" t="s">
        <v>58</v>
      </c>
      <c r="B2361" s="3" t="s">
        <v>121</v>
      </c>
      <c r="C2361" s="3" t="s">
        <v>16</v>
      </c>
      <c r="D2361" s="3">
        <v>3</v>
      </c>
      <c r="E2361" s="3">
        <v>0</v>
      </c>
      <c r="J2361" s="3">
        <v>0.96</v>
      </c>
      <c r="N2361" s="3">
        <v>59</v>
      </c>
      <c r="O2361" s="3" t="s">
        <v>29</v>
      </c>
      <c r="P2361" s="3">
        <v>59</v>
      </c>
      <c r="Q2361" s="3" t="s">
        <v>5</v>
      </c>
      <c r="R2361" s="3">
        <v>25</v>
      </c>
      <c r="S2361" s="9">
        <v>6.66</v>
      </c>
      <c r="T2361" s="11">
        <v>14.7</v>
      </c>
      <c r="U2361" s="13">
        <v>0</v>
      </c>
    </row>
    <row r="2362" spans="1:21" x14ac:dyDescent="0.25">
      <c r="A2362" s="3" t="s">
        <v>58</v>
      </c>
      <c r="B2362" s="3" t="s">
        <v>121</v>
      </c>
      <c r="C2362" s="3" t="s">
        <v>16</v>
      </c>
      <c r="D2362" s="3">
        <v>3</v>
      </c>
      <c r="E2362" s="3">
        <v>0</v>
      </c>
      <c r="J2362" s="3">
        <v>0.68</v>
      </c>
      <c r="N2362" s="3">
        <v>58</v>
      </c>
      <c r="O2362" s="3" t="s">
        <v>31</v>
      </c>
      <c r="P2362" s="3">
        <v>58</v>
      </c>
      <c r="Q2362" s="3" t="s">
        <v>5</v>
      </c>
      <c r="R2362" s="3">
        <v>25</v>
      </c>
      <c r="S2362" s="9">
        <v>6.46</v>
      </c>
      <c r="T2362" s="11">
        <v>8</v>
      </c>
      <c r="U2362" s="13">
        <v>3</v>
      </c>
    </row>
    <row r="2363" spans="1:21" x14ac:dyDescent="0.25">
      <c r="A2363" s="3" t="s">
        <v>58</v>
      </c>
      <c r="B2363" s="3" t="s">
        <v>121</v>
      </c>
      <c r="C2363" s="3" t="s">
        <v>16</v>
      </c>
      <c r="D2363" s="3">
        <v>3</v>
      </c>
      <c r="E2363" s="3">
        <v>1</v>
      </c>
      <c r="J2363" s="3">
        <v>0.96</v>
      </c>
      <c r="N2363" s="3">
        <v>58</v>
      </c>
      <c r="O2363" s="3" t="s">
        <v>31</v>
      </c>
      <c r="P2363" s="3">
        <v>58</v>
      </c>
      <c r="Q2363" s="3" t="s">
        <v>5</v>
      </c>
      <c r="R2363" s="3">
        <v>25</v>
      </c>
      <c r="S2363" s="9">
        <v>6.28</v>
      </c>
      <c r="T2363" s="11">
        <v>14.7</v>
      </c>
      <c r="U2363" s="13">
        <v>3.5</v>
      </c>
    </row>
    <row r="2364" spans="1:21" x14ac:dyDescent="0.25">
      <c r="A2364" s="3" t="s">
        <v>58</v>
      </c>
      <c r="B2364" s="3" t="s">
        <v>121</v>
      </c>
      <c r="C2364" s="3" t="s">
        <v>18</v>
      </c>
      <c r="D2364" s="3">
        <v>2</v>
      </c>
      <c r="E2364" s="3">
        <v>0</v>
      </c>
      <c r="J2364" s="3">
        <v>1</v>
      </c>
      <c r="N2364" s="3">
        <v>58</v>
      </c>
      <c r="O2364" s="3" t="s">
        <v>31</v>
      </c>
      <c r="P2364" s="3">
        <v>58</v>
      </c>
      <c r="Q2364" s="3" t="s">
        <v>5</v>
      </c>
      <c r="R2364" s="3">
        <v>25</v>
      </c>
      <c r="S2364" s="9">
        <v>4.25</v>
      </c>
      <c r="T2364" s="11">
        <v>8</v>
      </c>
      <c r="U2364" s="13">
        <v>0</v>
      </c>
    </row>
    <row r="2365" spans="1:21" x14ac:dyDescent="0.25">
      <c r="A2365" s="3" t="s">
        <v>58</v>
      </c>
      <c r="B2365" s="3" t="s">
        <v>121</v>
      </c>
      <c r="C2365" s="3" t="s">
        <v>18</v>
      </c>
      <c r="D2365" s="3">
        <v>2</v>
      </c>
      <c r="E2365" s="3">
        <v>0</v>
      </c>
      <c r="J2365" s="3">
        <v>1</v>
      </c>
      <c r="N2365" s="3">
        <v>58</v>
      </c>
      <c r="O2365" s="3" t="s">
        <v>31</v>
      </c>
      <c r="P2365" s="3">
        <v>58</v>
      </c>
      <c r="Q2365" s="3" t="s">
        <v>5</v>
      </c>
      <c r="R2365" s="3">
        <v>25</v>
      </c>
      <c r="S2365" s="9">
        <v>9.98</v>
      </c>
      <c r="T2365" s="11">
        <v>2.83</v>
      </c>
      <c r="U2365" s="13">
        <v>0</v>
      </c>
    </row>
    <row r="2366" spans="1:21" x14ac:dyDescent="0.25">
      <c r="A2366" s="3" t="s">
        <v>58</v>
      </c>
      <c r="B2366" s="3" t="s">
        <v>121</v>
      </c>
      <c r="C2366" s="3" t="s">
        <v>18</v>
      </c>
      <c r="D2366" s="3">
        <v>2</v>
      </c>
      <c r="E2366" s="3">
        <v>0</v>
      </c>
      <c r="J2366" s="3">
        <v>1</v>
      </c>
      <c r="N2366" s="3">
        <v>58</v>
      </c>
      <c r="O2366" s="3" t="s">
        <v>31</v>
      </c>
      <c r="P2366" s="3">
        <v>58</v>
      </c>
      <c r="Q2366" s="3" t="s">
        <v>5</v>
      </c>
      <c r="R2366" s="3">
        <v>25</v>
      </c>
      <c r="S2366" s="9">
        <v>8.23</v>
      </c>
      <c r="T2366" s="11">
        <v>5.2</v>
      </c>
      <c r="U2366" s="13">
        <v>0</v>
      </c>
    </row>
    <row r="2367" spans="1:21" x14ac:dyDescent="0.25">
      <c r="A2367" s="3" t="s">
        <v>58</v>
      </c>
      <c r="B2367" s="3" t="s">
        <v>121</v>
      </c>
      <c r="C2367" s="3" t="s">
        <v>16</v>
      </c>
      <c r="D2367" s="3">
        <v>3</v>
      </c>
      <c r="E2367" s="3">
        <v>0</v>
      </c>
      <c r="J2367" s="3">
        <v>1</v>
      </c>
      <c r="N2367" s="3">
        <v>58</v>
      </c>
      <c r="O2367" s="3" t="s">
        <v>31</v>
      </c>
      <c r="P2367" s="3">
        <v>58</v>
      </c>
      <c r="Q2367" s="3" t="s">
        <v>5</v>
      </c>
      <c r="R2367" s="3">
        <v>25</v>
      </c>
      <c r="S2367" s="9">
        <v>10.44</v>
      </c>
      <c r="T2367" s="11">
        <v>8</v>
      </c>
      <c r="U2367" s="13">
        <v>1.83</v>
      </c>
    </row>
    <row r="2368" spans="1:21" x14ac:dyDescent="0.25">
      <c r="A2368" s="3" t="s">
        <v>58</v>
      </c>
      <c r="B2368" s="3" t="s">
        <v>121</v>
      </c>
      <c r="C2368" s="3" t="s">
        <v>18</v>
      </c>
      <c r="D2368" s="3">
        <v>2</v>
      </c>
      <c r="E2368" s="3">
        <v>0</v>
      </c>
      <c r="J2368" s="3">
        <v>1</v>
      </c>
      <c r="N2368" s="3">
        <v>53</v>
      </c>
      <c r="O2368" s="3" t="s">
        <v>62</v>
      </c>
      <c r="P2368" s="3">
        <v>53</v>
      </c>
      <c r="Q2368" s="3" t="s">
        <v>5</v>
      </c>
      <c r="R2368" s="3">
        <v>25</v>
      </c>
      <c r="S2368" s="9">
        <v>7.55</v>
      </c>
      <c r="T2368" s="11">
        <v>18.52</v>
      </c>
      <c r="U2368" s="13">
        <v>1</v>
      </c>
    </row>
    <row r="2369" spans="1:21" x14ac:dyDescent="0.25">
      <c r="A2369" s="3" t="s">
        <v>58</v>
      </c>
      <c r="B2369" s="3" t="s">
        <v>121</v>
      </c>
      <c r="C2369" s="3" t="s">
        <v>16</v>
      </c>
      <c r="D2369" s="3">
        <v>3</v>
      </c>
      <c r="E2369" s="3">
        <v>0</v>
      </c>
      <c r="J2369" s="3">
        <v>1</v>
      </c>
      <c r="N2369" s="3">
        <v>59</v>
      </c>
      <c r="O2369" s="3" t="s">
        <v>29</v>
      </c>
      <c r="P2369" s="3">
        <v>59</v>
      </c>
      <c r="Q2369" s="3" t="s">
        <v>5</v>
      </c>
      <c r="R2369" s="3">
        <v>25</v>
      </c>
      <c r="S2369" s="9">
        <v>9.14</v>
      </c>
      <c r="T2369" s="11">
        <v>8</v>
      </c>
      <c r="U2369" s="13">
        <v>1</v>
      </c>
    </row>
    <row r="2370" spans="1:21" x14ac:dyDescent="0.25">
      <c r="A2370" s="3" t="s">
        <v>58</v>
      </c>
      <c r="B2370" s="3" t="s">
        <v>121</v>
      </c>
      <c r="C2370" s="3" t="s">
        <v>18</v>
      </c>
      <c r="D2370" s="3">
        <v>2</v>
      </c>
      <c r="E2370" s="3">
        <v>0</v>
      </c>
      <c r="J2370" s="3">
        <v>1</v>
      </c>
      <c r="N2370" s="3">
        <v>58</v>
      </c>
      <c r="O2370" s="3" t="s">
        <v>31</v>
      </c>
      <c r="P2370" s="3">
        <v>58</v>
      </c>
      <c r="Q2370" s="3" t="s">
        <v>5</v>
      </c>
      <c r="R2370" s="3">
        <v>25</v>
      </c>
      <c r="S2370" s="9">
        <v>4.45</v>
      </c>
      <c r="T2370" s="11">
        <v>2.83</v>
      </c>
      <c r="U2370" s="13">
        <v>0</v>
      </c>
    </row>
    <row r="2371" spans="1:21" x14ac:dyDescent="0.25">
      <c r="A2371" s="3" t="s">
        <v>58</v>
      </c>
      <c r="B2371" s="3" t="s">
        <v>121</v>
      </c>
      <c r="C2371" s="3" t="s">
        <v>18</v>
      </c>
      <c r="D2371" s="3">
        <v>2</v>
      </c>
      <c r="E2371" s="3">
        <v>0</v>
      </c>
      <c r="J2371" s="3">
        <v>0.85</v>
      </c>
      <c r="N2371" s="3">
        <v>59</v>
      </c>
      <c r="O2371" s="3" t="s">
        <v>29</v>
      </c>
      <c r="P2371" s="3">
        <v>59</v>
      </c>
      <c r="Q2371" s="3" t="s">
        <v>5</v>
      </c>
      <c r="R2371" s="3">
        <v>25</v>
      </c>
      <c r="S2371" s="9">
        <v>5.7</v>
      </c>
      <c r="T2371" s="11">
        <v>5.2</v>
      </c>
      <c r="U2371" s="13">
        <v>2.33</v>
      </c>
    </row>
    <row r="2372" spans="1:21" x14ac:dyDescent="0.25">
      <c r="A2372" s="3" t="s">
        <v>58</v>
      </c>
      <c r="B2372" s="3" t="s">
        <v>121</v>
      </c>
      <c r="C2372" s="3" t="s">
        <v>24</v>
      </c>
      <c r="D2372" s="3">
        <v>1</v>
      </c>
      <c r="E2372" s="3">
        <v>0</v>
      </c>
      <c r="J2372" s="3">
        <v>0.87</v>
      </c>
      <c r="N2372" s="3">
        <v>59</v>
      </c>
      <c r="O2372" s="3" t="s">
        <v>29</v>
      </c>
      <c r="P2372" s="3">
        <v>59</v>
      </c>
      <c r="Q2372" s="3" t="s">
        <v>5</v>
      </c>
      <c r="R2372" s="3">
        <v>25</v>
      </c>
      <c r="S2372" s="9">
        <v>1.56</v>
      </c>
      <c r="T2372" s="11">
        <v>1</v>
      </c>
      <c r="U2372" s="13">
        <v>0</v>
      </c>
    </row>
    <row r="2373" spans="1:21" x14ac:dyDescent="0.25">
      <c r="A2373" s="3" t="s">
        <v>58</v>
      </c>
      <c r="B2373" s="3" t="s">
        <v>121</v>
      </c>
      <c r="C2373" s="3" t="s">
        <v>33</v>
      </c>
      <c r="D2373" s="3">
        <v>10</v>
      </c>
      <c r="E2373" s="3">
        <v>0</v>
      </c>
      <c r="F2373" s="3">
        <v>1</v>
      </c>
      <c r="N2373" s="3">
        <v>3</v>
      </c>
      <c r="O2373" s="3" t="s">
        <v>1</v>
      </c>
      <c r="P2373" s="3">
        <v>3</v>
      </c>
      <c r="Q2373" s="3" t="s">
        <v>1</v>
      </c>
      <c r="R2373" s="3">
        <v>2</v>
      </c>
      <c r="S2373" s="9">
        <v>0</v>
      </c>
      <c r="T2373" s="11">
        <v>0</v>
      </c>
      <c r="U2373" s="13">
        <v>0.66</v>
      </c>
    </row>
    <row r="2374" spans="1:21" x14ac:dyDescent="0.25">
      <c r="A2374" s="3" t="s">
        <v>58</v>
      </c>
      <c r="B2374" s="3" t="s">
        <v>121</v>
      </c>
      <c r="C2374" s="3" t="s">
        <v>33</v>
      </c>
      <c r="D2374" s="3">
        <v>10</v>
      </c>
      <c r="E2374" s="3">
        <v>0</v>
      </c>
      <c r="M2374" s="3">
        <v>1</v>
      </c>
      <c r="N2374" s="3">
        <v>66</v>
      </c>
      <c r="O2374" s="3" t="s">
        <v>8</v>
      </c>
      <c r="P2374" s="3">
        <v>66</v>
      </c>
      <c r="Q2374" s="3" t="s">
        <v>8</v>
      </c>
      <c r="R2374" s="3">
        <v>29</v>
      </c>
      <c r="S2374" s="9">
        <v>0</v>
      </c>
      <c r="T2374" s="11">
        <v>0</v>
      </c>
      <c r="U2374" s="13">
        <v>0</v>
      </c>
    </row>
    <row r="2375" spans="1:21" x14ac:dyDescent="0.25">
      <c r="A2375" s="3" t="s">
        <v>58</v>
      </c>
      <c r="B2375" s="3" t="s">
        <v>121</v>
      </c>
      <c r="C2375" s="3" t="s">
        <v>33</v>
      </c>
      <c r="D2375" s="3">
        <v>10</v>
      </c>
      <c r="E2375" s="3">
        <v>0</v>
      </c>
      <c r="J2375" s="3">
        <v>1</v>
      </c>
      <c r="N2375" s="3">
        <v>56</v>
      </c>
      <c r="O2375" s="3" t="s">
        <v>22</v>
      </c>
      <c r="P2375" s="3">
        <v>56</v>
      </c>
      <c r="Q2375" s="3" t="s">
        <v>5</v>
      </c>
      <c r="R2375" s="3">
        <v>25</v>
      </c>
      <c r="S2375" s="9">
        <v>1</v>
      </c>
      <c r="T2375" s="11">
        <v>2.83</v>
      </c>
      <c r="U2375" s="13">
        <v>0</v>
      </c>
    </row>
    <row r="2376" spans="1:21" x14ac:dyDescent="0.25">
      <c r="A2376" s="3" t="s">
        <v>63</v>
      </c>
      <c r="B2376" s="3" t="s">
        <v>124</v>
      </c>
      <c r="C2376" s="3" t="s">
        <v>16</v>
      </c>
      <c r="D2376" s="3">
        <v>3</v>
      </c>
      <c r="E2376" s="3">
        <v>0</v>
      </c>
      <c r="J2376" s="3">
        <v>1</v>
      </c>
      <c r="N2376" s="3">
        <v>58</v>
      </c>
      <c r="O2376" s="3" t="s">
        <v>31</v>
      </c>
      <c r="P2376" s="3">
        <v>58</v>
      </c>
      <c r="Q2376" s="3" t="s">
        <v>5</v>
      </c>
      <c r="R2376" s="3">
        <v>25</v>
      </c>
      <c r="S2376" s="9">
        <v>7.24</v>
      </c>
      <c r="T2376" s="11">
        <v>11.18</v>
      </c>
      <c r="U2376" s="13">
        <v>2.1</v>
      </c>
    </row>
    <row r="2377" spans="1:21" x14ac:dyDescent="0.25">
      <c r="A2377" s="3" t="s">
        <v>63</v>
      </c>
      <c r="B2377" s="3" t="s">
        <v>124</v>
      </c>
      <c r="C2377" s="3" t="s">
        <v>19</v>
      </c>
      <c r="D2377" s="3">
        <v>4</v>
      </c>
      <c r="E2377" s="3">
        <v>0</v>
      </c>
      <c r="K2377" s="3">
        <v>1</v>
      </c>
      <c r="N2377" s="3">
        <v>62</v>
      </c>
      <c r="O2377" s="3" t="s">
        <v>21</v>
      </c>
      <c r="P2377" s="3">
        <v>62</v>
      </c>
      <c r="Q2377" s="3" t="s">
        <v>6</v>
      </c>
      <c r="R2377" s="3">
        <v>26</v>
      </c>
      <c r="S2377" s="9">
        <v>4.5299999999999994</v>
      </c>
      <c r="T2377" s="11">
        <v>5.2</v>
      </c>
      <c r="U2377" s="13">
        <v>2</v>
      </c>
    </row>
    <row r="2378" spans="1:21" x14ac:dyDescent="0.25">
      <c r="A2378" s="3" t="s">
        <v>63</v>
      </c>
      <c r="B2378" s="3" t="s">
        <v>124</v>
      </c>
      <c r="C2378" s="3" t="s">
        <v>16</v>
      </c>
      <c r="D2378" s="3">
        <v>3</v>
      </c>
      <c r="E2378" s="3">
        <v>0</v>
      </c>
      <c r="K2378" s="3">
        <v>1</v>
      </c>
      <c r="N2378" s="3">
        <v>62</v>
      </c>
      <c r="O2378" s="3" t="s">
        <v>21</v>
      </c>
      <c r="P2378" s="3">
        <v>62</v>
      </c>
      <c r="Q2378" s="3" t="s">
        <v>6</v>
      </c>
      <c r="R2378" s="3">
        <v>26</v>
      </c>
      <c r="S2378" s="9">
        <v>4.87</v>
      </c>
      <c r="T2378" s="11">
        <v>8</v>
      </c>
      <c r="U2378" s="13">
        <v>10</v>
      </c>
    </row>
    <row r="2379" spans="1:21" x14ac:dyDescent="0.25">
      <c r="A2379" s="3" t="s">
        <v>63</v>
      </c>
      <c r="B2379" s="3" t="s">
        <v>124</v>
      </c>
      <c r="C2379" s="3" t="s">
        <v>16</v>
      </c>
      <c r="D2379" s="3">
        <v>3</v>
      </c>
      <c r="E2379" s="3">
        <v>0</v>
      </c>
      <c r="K2379" s="3">
        <v>1</v>
      </c>
      <c r="N2379" s="3">
        <v>61</v>
      </c>
      <c r="O2379" s="3" t="s">
        <v>20</v>
      </c>
      <c r="P2379" s="3">
        <v>61</v>
      </c>
      <c r="Q2379" s="3" t="s">
        <v>6</v>
      </c>
      <c r="R2379" s="3">
        <v>26</v>
      </c>
      <c r="S2379" s="9">
        <v>5.79</v>
      </c>
      <c r="T2379" s="11">
        <v>8</v>
      </c>
      <c r="U2379" s="13">
        <v>6</v>
      </c>
    </row>
    <row r="2380" spans="1:21" x14ac:dyDescent="0.25">
      <c r="A2380" s="3" t="s">
        <v>63</v>
      </c>
      <c r="B2380" s="3" t="s">
        <v>124</v>
      </c>
      <c r="C2380" s="3" t="s">
        <v>18</v>
      </c>
      <c r="D2380" s="3">
        <v>2</v>
      </c>
      <c r="E2380" s="3">
        <v>0</v>
      </c>
      <c r="K2380" s="3">
        <v>1</v>
      </c>
      <c r="N2380" s="3">
        <v>62</v>
      </c>
      <c r="O2380" s="3" t="s">
        <v>21</v>
      </c>
      <c r="P2380" s="3">
        <v>62</v>
      </c>
      <c r="Q2380" s="3" t="s">
        <v>6</v>
      </c>
      <c r="R2380" s="3">
        <v>26</v>
      </c>
      <c r="S2380" s="9">
        <v>5.3</v>
      </c>
      <c r="T2380" s="11">
        <v>2.83</v>
      </c>
      <c r="U2380" s="13">
        <v>7</v>
      </c>
    </row>
    <row r="2381" spans="1:21" x14ac:dyDescent="0.25">
      <c r="A2381" s="3" t="s">
        <v>63</v>
      </c>
      <c r="B2381" s="3" t="s">
        <v>124</v>
      </c>
      <c r="C2381" s="3" t="s">
        <v>18</v>
      </c>
      <c r="D2381" s="3">
        <v>2</v>
      </c>
      <c r="E2381" s="3">
        <v>0</v>
      </c>
      <c r="K2381" s="3">
        <v>1</v>
      </c>
      <c r="N2381" s="3">
        <v>61</v>
      </c>
      <c r="O2381" s="3" t="s">
        <v>20</v>
      </c>
      <c r="P2381" s="3">
        <v>61</v>
      </c>
      <c r="Q2381" s="3" t="s">
        <v>6</v>
      </c>
      <c r="R2381" s="3">
        <v>26</v>
      </c>
      <c r="S2381" s="9">
        <v>3</v>
      </c>
      <c r="T2381" s="11">
        <v>1</v>
      </c>
      <c r="U2381" s="13">
        <v>1</v>
      </c>
    </row>
    <row r="2382" spans="1:21" x14ac:dyDescent="0.25">
      <c r="A2382" s="3" t="s">
        <v>63</v>
      </c>
      <c r="B2382" s="3" t="s">
        <v>124</v>
      </c>
      <c r="C2382" s="3" t="s">
        <v>18</v>
      </c>
      <c r="D2382" s="3">
        <v>2</v>
      </c>
      <c r="E2382" s="3">
        <v>0</v>
      </c>
      <c r="K2382" s="3">
        <v>1</v>
      </c>
      <c r="N2382" s="3">
        <v>61</v>
      </c>
      <c r="O2382" s="3" t="s">
        <v>20</v>
      </c>
      <c r="P2382" s="3">
        <v>61</v>
      </c>
      <c r="Q2382" s="3" t="s">
        <v>6</v>
      </c>
      <c r="R2382" s="3">
        <v>26</v>
      </c>
      <c r="S2382" s="9">
        <v>2.7899999999999996</v>
      </c>
      <c r="T2382" s="11">
        <v>1</v>
      </c>
      <c r="U2382" s="13">
        <v>6</v>
      </c>
    </row>
    <row r="2383" spans="1:21" x14ac:dyDescent="0.25">
      <c r="A2383" s="3" t="s">
        <v>63</v>
      </c>
      <c r="B2383" s="3" t="s">
        <v>124</v>
      </c>
      <c r="C2383" s="3" t="s">
        <v>18</v>
      </c>
      <c r="D2383" s="3">
        <v>2</v>
      </c>
      <c r="E2383" s="3">
        <v>0</v>
      </c>
      <c r="K2383" s="3">
        <v>1</v>
      </c>
      <c r="N2383" s="3">
        <v>61</v>
      </c>
      <c r="O2383" s="3" t="s">
        <v>20</v>
      </c>
      <c r="P2383" s="3">
        <v>61</v>
      </c>
      <c r="Q2383" s="3" t="s">
        <v>6</v>
      </c>
      <c r="R2383" s="3">
        <v>26</v>
      </c>
      <c r="S2383" s="9">
        <v>1.98</v>
      </c>
      <c r="T2383" s="11">
        <v>0</v>
      </c>
      <c r="U2383" s="13">
        <v>0</v>
      </c>
    </row>
    <row r="2384" spans="1:21" x14ac:dyDescent="0.25">
      <c r="A2384" s="3" t="s">
        <v>63</v>
      </c>
      <c r="B2384" s="3" t="s">
        <v>124</v>
      </c>
      <c r="C2384" s="3" t="s">
        <v>18</v>
      </c>
      <c r="D2384" s="3">
        <v>2</v>
      </c>
      <c r="E2384" s="3">
        <v>0</v>
      </c>
      <c r="H2384" s="3">
        <v>0.15</v>
      </c>
      <c r="I2384" s="3">
        <v>0.15</v>
      </c>
      <c r="N2384" s="3">
        <v>49</v>
      </c>
      <c r="O2384" s="3" t="s">
        <v>3</v>
      </c>
      <c r="P2384" s="3">
        <v>49</v>
      </c>
      <c r="Q2384" s="3" t="s">
        <v>3</v>
      </c>
      <c r="R2384" s="3">
        <v>21</v>
      </c>
      <c r="S2384" s="9">
        <v>0.84</v>
      </c>
      <c r="T2384" s="11">
        <v>1</v>
      </c>
      <c r="U2384" s="13">
        <v>0</v>
      </c>
    </row>
    <row r="2385" spans="1:21" x14ac:dyDescent="0.25">
      <c r="A2385" s="3" t="s">
        <v>63</v>
      </c>
      <c r="B2385" s="3" t="s">
        <v>124</v>
      </c>
      <c r="C2385" s="3" t="s">
        <v>18</v>
      </c>
      <c r="D2385" s="3">
        <v>2</v>
      </c>
      <c r="E2385" s="3">
        <v>0</v>
      </c>
      <c r="M2385" s="3">
        <v>1</v>
      </c>
      <c r="N2385" s="3">
        <v>66</v>
      </c>
      <c r="O2385" s="3" t="s">
        <v>8</v>
      </c>
      <c r="P2385" s="3">
        <v>66</v>
      </c>
      <c r="Q2385" s="3" t="s">
        <v>8</v>
      </c>
      <c r="R2385" s="3">
        <v>29</v>
      </c>
      <c r="S2385" s="9">
        <v>6.59</v>
      </c>
      <c r="T2385" s="11">
        <v>0</v>
      </c>
      <c r="U2385" s="13">
        <v>11</v>
      </c>
    </row>
    <row r="2386" spans="1:21" x14ac:dyDescent="0.25">
      <c r="A2386" s="3" t="s">
        <v>63</v>
      </c>
      <c r="B2386" s="3" t="s">
        <v>124</v>
      </c>
      <c r="C2386" s="3" t="s">
        <v>18</v>
      </c>
      <c r="D2386" s="3">
        <v>2</v>
      </c>
      <c r="E2386" s="3">
        <v>0</v>
      </c>
      <c r="J2386" s="3">
        <v>1</v>
      </c>
      <c r="N2386" s="3">
        <v>56</v>
      </c>
      <c r="O2386" s="3" t="s">
        <v>22</v>
      </c>
      <c r="P2386" s="3">
        <v>56</v>
      </c>
      <c r="Q2386" s="3" t="s">
        <v>5</v>
      </c>
      <c r="R2386" s="3">
        <v>25</v>
      </c>
      <c r="S2386" s="9">
        <v>1.3800000000000001</v>
      </c>
      <c r="T2386" s="11">
        <v>1</v>
      </c>
      <c r="U2386" s="13">
        <v>0</v>
      </c>
    </row>
    <row r="2387" spans="1:21" x14ac:dyDescent="0.25">
      <c r="A2387" s="3" t="s">
        <v>63</v>
      </c>
      <c r="B2387" s="3" t="s">
        <v>124</v>
      </c>
      <c r="C2387" s="3" t="s">
        <v>18</v>
      </c>
      <c r="D2387" s="3">
        <v>2</v>
      </c>
      <c r="E2387" s="3">
        <v>0</v>
      </c>
      <c r="M2387" s="3">
        <v>1</v>
      </c>
      <c r="N2387" s="3">
        <v>66</v>
      </c>
      <c r="O2387" s="3" t="s">
        <v>8</v>
      </c>
      <c r="P2387" s="3">
        <v>66</v>
      </c>
      <c r="Q2387" s="3" t="s">
        <v>8</v>
      </c>
      <c r="R2387" s="3">
        <v>29</v>
      </c>
      <c r="S2387" s="9">
        <v>2.09</v>
      </c>
      <c r="T2387" s="11">
        <v>1</v>
      </c>
      <c r="U2387" s="13">
        <v>0</v>
      </c>
    </row>
    <row r="2388" spans="1:21" x14ac:dyDescent="0.25">
      <c r="A2388" s="3" t="s">
        <v>63</v>
      </c>
      <c r="B2388" s="3" t="s">
        <v>124</v>
      </c>
      <c r="C2388" s="3" t="s">
        <v>18</v>
      </c>
      <c r="D2388" s="3">
        <v>2</v>
      </c>
      <c r="E2388" s="3">
        <v>0</v>
      </c>
      <c r="J2388" s="3">
        <v>1</v>
      </c>
      <c r="N2388" s="3">
        <v>60</v>
      </c>
      <c r="O2388" s="3" t="s">
        <v>32</v>
      </c>
      <c r="P2388" s="3">
        <v>60</v>
      </c>
      <c r="Q2388" s="3" t="s">
        <v>5</v>
      </c>
      <c r="R2388" s="3">
        <v>25</v>
      </c>
      <c r="S2388" s="9">
        <v>1.03</v>
      </c>
      <c r="T2388" s="11">
        <v>1</v>
      </c>
      <c r="U2388" s="13">
        <v>0</v>
      </c>
    </row>
    <row r="2389" spans="1:21" x14ac:dyDescent="0.25">
      <c r="A2389" s="3" t="s">
        <v>63</v>
      </c>
      <c r="B2389" s="3" t="s">
        <v>124</v>
      </c>
      <c r="C2389" s="3" t="s">
        <v>19</v>
      </c>
      <c r="D2389" s="3">
        <v>4</v>
      </c>
      <c r="E2389" s="3">
        <v>0</v>
      </c>
      <c r="M2389" s="3">
        <v>1</v>
      </c>
      <c r="N2389" s="3">
        <v>66</v>
      </c>
      <c r="O2389" s="3" t="s">
        <v>8</v>
      </c>
      <c r="P2389" s="3">
        <v>66</v>
      </c>
      <c r="Q2389" s="3" t="s">
        <v>8</v>
      </c>
      <c r="R2389" s="3">
        <v>29</v>
      </c>
      <c r="S2389" s="9">
        <v>3.9899999999999998</v>
      </c>
      <c r="T2389" s="11">
        <v>5.2</v>
      </c>
      <c r="U2389" s="13">
        <v>0</v>
      </c>
    </row>
    <row r="2390" spans="1:21" x14ac:dyDescent="0.25">
      <c r="A2390" s="3" t="s">
        <v>63</v>
      </c>
      <c r="B2390" s="3" t="s">
        <v>124</v>
      </c>
      <c r="C2390" s="3" t="s">
        <v>19</v>
      </c>
      <c r="D2390" s="3">
        <v>4</v>
      </c>
      <c r="E2390" s="3">
        <v>1</v>
      </c>
      <c r="J2390" s="3">
        <v>1</v>
      </c>
      <c r="N2390" s="3">
        <v>59</v>
      </c>
      <c r="O2390" s="3" t="s">
        <v>29</v>
      </c>
      <c r="P2390" s="3">
        <v>59</v>
      </c>
      <c r="Q2390" s="3" t="s">
        <v>5</v>
      </c>
      <c r="R2390" s="3">
        <v>25</v>
      </c>
      <c r="S2390" s="9">
        <v>5.59</v>
      </c>
      <c r="T2390" s="11">
        <v>11.18</v>
      </c>
      <c r="U2390" s="13">
        <v>3.3</v>
      </c>
    </row>
    <row r="2391" spans="1:21" x14ac:dyDescent="0.25">
      <c r="A2391" s="3" t="s">
        <v>63</v>
      </c>
      <c r="B2391" s="3" t="s">
        <v>124</v>
      </c>
      <c r="C2391" s="3" t="s">
        <v>19</v>
      </c>
      <c r="D2391" s="3">
        <v>4</v>
      </c>
      <c r="E2391" s="3">
        <v>0</v>
      </c>
      <c r="J2391" s="3">
        <v>1</v>
      </c>
      <c r="N2391" s="3">
        <v>58</v>
      </c>
      <c r="O2391" s="3" t="s">
        <v>31</v>
      </c>
      <c r="P2391" s="3">
        <v>58</v>
      </c>
      <c r="Q2391" s="3" t="s">
        <v>5</v>
      </c>
      <c r="R2391" s="3">
        <v>25</v>
      </c>
      <c r="S2391" s="9">
        <v>4.78</v>
      </c>
      <c r="T2391" s="11">
        <v>8</v>
      </c>
      <c r="U2391" s="13">
        <v>2.8840000000000003</v>
      </c>
    </row>
    <row r="2392" spans="1:21" x14ac:dyDescent="0.25">
      <c r="A2392" s="3" t="s">
        <v>63</v>
      </c>
      <c r="B2392" s="3" t="s">
        <v>124</v>
      </c>
      <c r="C2392" s="3" t="s">
        <v>19</v>
      </c>
      <c r="D2392" s="3">
        <v>4</v>
      </c>
      <c r="E2392" s="3">
        <v>1</v>
      </c>
      <c r="J2392" s="3">
        <v>1</v>
      </c>
      <c r="N2392" s="3">
        <v>58</v>
      </c>
      <c r="O2392" s="3" t="s">
        <v>31</v>
      </c>
      <c r="P2392" s="3">
        <v>58</v>
      </c>
      <c r="Q2392" s="3" t="s">
        <v>5</v>
      </c>
      <c r="R2392" s="3">
        <v>25</v>
      </c>
      <c r="S2392" s="9">
        <v>3.61</v>
      </c>
      <c r="T2392" s="11">
        <v>11.18</v>
      </c>
      <c r="U2392" s="13">
        <v>8.0866000000000007</v>
      </c>
    </row>
    <row r="2393" spans="1:21" x14ac:dyDescent="0.25">
      <c r="A2393" s="3" t="s">
        <v>63</v>
      </c>
      <c r="B2393" s="3" t="s">
        <v>124</v>
      </c>
      <c r="C2393" s="3" t="s">
        <v>19</v>
      </c>
      <c r="D2393" s="3">
        <v>4</v>
      </c>
      <c r="E2393" s="3">
        <v>0</v>
      </c>
      <c r="J2393" s="3">
        <v>1</v>
      </c>
      <c r="N2393" s="3">
        <v>59</v>
      </c>
      <c r="O2393" s="3" t="s">
        <v>29</v>
      </c>
      <c r="P2393" s="3">
        <v>59</v>
      </c>
      <c r="Q2393" s="3" t="s">
        <v>5</v>
      </c>
      <c r="R2393" s="3">
        <v>25</v>
      </c>
      <c r="S2393" s="9">
        <v>5.57</v>
      </c>
      <c r="T2393" s="11">
        <v>14.7</v>
      </c>
      <c r="U2393" s="13">
        <v>3.3</v>
      </c>
    </row>
    <row r="2394" spans="1:21" x14ac:dyDescent="0.25">
      <c r="A2394" s="3" t="s">
        <v>63</v>
      </c>
      <c r="B2394" s="3" t="s">
        <v>124</v>
      </c>
      <c r="C2394" s="3" t="s">
        <v>16</v>
      </c>
      <c r="D2394" s="3">
        <v>3</v>
      </c>
      <c r="E2394" s="3">
        <v>0</v>
      </c>
      <c r="J2394" s="3">
        <v>1</v>
      </c>
      <c r="N2394" s="3">
        <v>57</v>
      </c>
      <c r="O2394" s="3" t="s">
        <v>30</v>
      </c>
      <c r="P2394" s="3">
        <v>57</v>
      </c>
      <c r="Q2394" s="3" t="s">
        <v>5</v>
      </c>
      <c r="R2394" s="3">
        <v>25</v>
      </c>
      <c r="S2394" s="9">
        <v>20.76</v>
      </c>
      <c r="T2394" s="11">
        <v>11.18</v>
      </c>
      <c r="U2394" s="13">
        <v>1.1000000000000001</v>
      </c>
    </row>
    <row r="2395" spans="1:21" x14ac:dyDescent="0.25">
      <c r="A2395" s="3" t="s">
        <v>63</v>
      </c>
      <c r="B2395" s="3" t="s">
        <v>124</v>
      </c>
      <c r="C2395" s="3" t="s">
        <v>16</v>
      </c>
      <c r="D2395" s="3">
        <v>3</v>
      </c>
      <c r="E2395" s="3">
        <v>0</v>
      </c>
      <c r="J2395" s="3">
        <v>1</v>
      </c>
      <c r="N2395" s="3">
        <v>58</v>
      </c>
      <c r="O2395" s="3" t="s">
        <v>31</v>
      </c>
      <c r="P2395" s="3">
        <v>58</v>
      </c>
      <c r="Q2395" s="3" t="s">
        <v>5</v>
      </c>
      <c r="R2395" s="3">
        <v>25</v>
      </c>
      <c r="S2395" s="9">
        <v>4.84</v>
      </c>
      <c r="T2395" s="11">
        <v>2.83</v>
      </c>
      <c r="U2395" s="13">
        <v>0</v>
      </c>
    </row>
    <row r="2396" spans="1:21" x14ac:dyDescent="0.25">
      <c r="A2396" s="3" t="s">
        <v>63</v>
      </c>
      <c r="B2396" s="3" t="s">
        <v>124</v>
      </c>
      <c r="C2396" s="3" t="s">
        <v>16</v>
      </c>
      <c r="D2396" s="3">
        <v>3</v>
      </c>
      <c r="E2396" s="3">
        <v>0</v>
      </c>
      <c r="J2396" s="3">
        <v>1</v>
      </c>
      <c r="N2396" s="3">
        <v>58</v>
      </c>
      <c r="O2396" s="3" t="s">
        <v>31</v>
      </c>
      <c r="P2396" s="3">
        <v>58</v>
      </c>
      <c r="Q2396" s="3" t="s">
        <v>5</v>
      </c>
      <c r="R2396" s="3">
        <v>25</v>
      </c>
      <c r="S2396" s="9">
        <v>8.8800000000000008</v>
      </c>
      <c r="T2396" s="11">
        <v>8</v>
      </c>
      <c r="U2396" s="13">
        <v>0</v>
      </c>
    </row>
    <row r="2397" spans="1:21" x14ac:dyDescent="0.25">
      <c r="A2397" s="3" t="s">
        <v>63</v>
      </c>
      <c r="B2397" s="3" t="s">
        <v>124</v>
      </c>
      <c r="C2397" s="3" t="s">
        <v>16</v>
      </c>
      <c r="D2397" s="3">
        <v>3</v>
      </c>
      <c r="E2397" s="3">
        <v>0</v>
      </c>
      <c r="J2397" s="3">
        <v>1</v>
      </c>
      <c r="N2397" s="3">
        <v>58</v>
      </c>
      <c r="O2397" s="3" t="s">
        <v>31</v>
      </c>
      <c r="P2397" s="3">
        <v>58</v>
      </c>
      <c r="Q2397" s="3" t="s">
        <v>5</v>
      </c>
      <c r="R2397" s="3">
        <v>25</v>
      </c>
      <c r="S2397" s="9">
        <v>10.96</v>
      </c>
      <c r="T2397" s="11">
        <v>8</v>
      </c>
      <c r="U2397" s="13">
        <v>3.4</v>
      </c>
    </row>
    <row r="2398" spans="1:21" x14ac:dyDescent="0.25">
      <c r="A2398" s="3" t="s">
        <v>63</v>
      </c>
      <c r="B2398" s="3" t="s">
        <v>124</v>
      </c>
      <c r="C2398" s="3" t="s">
        <v>16</v>
      </c>
      <c r="D2398" s="3">
        <v>3</v>
      </c>
      <c r="E2398" s="3">
        <v>0</v>
      </c>
      <c r="J2398" s="3">
        <v>1</v>
      </c>
      <c r="N2398" s="3">
        <v>58</v>
      </c>
      <c r="O2398" s="3" t="s">
        <v>31</v>
      </c>
      <c r="P2398" s="3">
        <v>58</v>
      </c>
      <c r="Q2398" s="3" t="s">
        <v>5</v>
      </c>
      <c r="R2398" s="3">
        <v>25</v>
      </c>
      <c r="S2398" s="9">
        <v>9.86</v>
      </c>
      <c r="T2398" s="11">
        <v>5.2</v>
      </c>
      <c r="U2398" s="13">
        <v>5</v>
      </c>
    </row>
    <row r="2399" spans="1:21" x14ac:dyDescent="0.25">
      <c r="A2399" s="3" t="s">
        <v>63</v>
      </c>
      <c r="B2399" s="3" t="s">
        <v>124</v>
      </c>
      <c r="C2399" s="3" t="s">
        <v>16</v>
      </c>
      <c r="D2399" s="3">
        <v>3</v>
      </c>
      <c r="E2399" s="3">
        <v>0</v>
      </c>
      <c r="J2399" s="3">
        <v>1</v>
      </c>
      <c r="N2399" s="3">
        <v>55</v>
      </c>
      <c r="O2399" s="3" t="s">
        <v>23</v>
      </c>
      <c r="P2399" s="3">
        <v>55</v>
      </c>
      <c r="Q2399" s="3" t="s">
        <v>5</v>
      </c>
      <c r="R2399" s="3">
        <v>25</v>
      </c>
      <c r="S2399" s="9">
        <v>7.6</v>
      </c>
      <c r="T2399" s="11">
        <v>2.83</v>
      </c>
      <c r="U2399" s="13">
        <v>0</v>
      </c>
    </row>
    <row r="2400" spans="1:21" x14ac:dyDescent="0.25">
      <c r="A2400" s="3" t="s">
        <v>63</v>
      </c>
      <c r="B2400" s="3" t="s">
        <v>124</v>
      </c>
      <c r="C2400" s="3" t="s">
        <v>16</v>
      </c>
      <c r="D2400" s="3">
        <v>3</v>
      </c>
      <c r="E2400" s="3">
        <v>0</v>
      </c>
      <c r="J2400" s="3">
        <v>1</v>
      </c>
      <c r="N2400" s="3">
        <v>55</v>
      </c>
      <c r="O2400" s="3" t="s">
        <v>23</v>
      </c>
      <c r="P2400" s="3">
        <v>55</v>
      </c>
      <c r="Q2400" s="3" t="s">
        <v>5</v>
      </c>
      <c r="R2400" s="3">
        <v>25</v>
      </c>
      <c r="S2400" s="9">
        <v>6.82</v>
      </c>
      <c r="T2400" s="11">
        <v>1</v>
      </c>
      <c r="U2400" s="13">
        <v>4.5</v>
      </c>
    </row>
    <row r="2401" spans="1:21" x14ac:dyDescent="0.25">
      <c r="A2401" s="3" t="s">
        <v>63</v>
      </c>
      <c r="B2401" s="3" t="s">
        <v>124</v>
      </c>
      <c r="C2401" s="3" t="s">
        <v>16</v>
      </c>
      <c r="D2401" s="3">
        <v>3</v>
      </c>
      <c r="E2401" s="3">
        <v>0</v>
      </c>
      <c r="J2401" s="3">
        <v>1</v>
      </c>
      <c r="N2401" s="3">
        <v>58</v>
      </c>
      <c r="O2401" s="3" t="s">
        <v>31</v>
      </c>
      <c r="P2401" s="3">
        <v>58</v>
      </c>
      <c r="Q2401" s="3" t="s">
        <v>5</v>
      </c>
      <c r="R2401" s="3">
        <v>25</v>
      </c>
      <c r="S2401" s="9">
        <v>4.54</v>
      </c>
      <c r="T2401" s="11">
        <v>1</v>
      </c>
      <c r="U2401" s="13">
        <v>0.7</v>
      </c>
    </row>
    <row r="2402" spans="1:21" x14ac:dyDescent="0.25">
      <c r="A2402" s="3" t="s">
        <v>63</v>
      </c>
      <c r="B2402" s="3" t="s">
        <v>124</v>
      </c>
      <c r="C2402" s="3" t="s">
        <v>16</v>
      </c>
      <c r="D2402" s="3">
        <v>3</v>
      </c>
      <c r="E2402" s="3">
        <v>0</v>
      </c>
      <c r="J2402" s="3">
        <v>1</v>
      </c>
      <c r="N2402" s="3">
        <v>55</v>
      </c>
      <c r="O2402" s="3" t="s">
        <v>23</v>
      </c>
      <c r="P2402" s="3">
        <v>55</v>
      </c>
      <c r="Q2402" s="3" t="s">
        <v>5</v>
      </c>
      <c r="R2402" s="3">
        <v>25</v>
      </c>
      <c r="S2402" s="9">
        <v>6.2</v>
      </c>
      <c r="T2402" s="11">
        <v>5.2</v>
      </c>
      <c r="U2402" s="13">
        <v>2</v>
      </c>
    </row>
    <row r="2403" spans="1:21" x14ac:dyDescent="0.25">
      <c r="A2403" s="3" t="s">
        <v>63</v>
      </c>
      <c r="B2403" s="3" t="s">
        <v>124</v>
      </c>
      <c r="C2403" s="3" t="s">
        <v>16</v>
      </c>
      <c r="D2403" s="3">
        <v>3</v>
      </c>
      <c r="E2403" s="3">
        <v>0</v>
      </c>
      <c r="J2403" s="3">
        <v>1</v>
      </c>
      <c r="N2403" s="3">
        <v>55</v>
      </c>
      <c r="O2403" s="3" t="s">
        <v>23</v>
      </c>
      <c r="P2403" s="3">
        <v>55</v>
      </c>
      <c r="Q2403" s="3" t="s">
        <v>5</v>
      </c>
      <c r="R2403" s="3">
        <v>25</v>
      </c>
      <c r="S2403" s="9">
        <v>8.2200000000000006</v>
      </c>
      <c r="T2403" s="11">
        <v>5.2</v>
      </c>
      <c r="U2403" s="13">
        <v>0</v>
      </c>
    </row>
    <row r="2404" spans="1:21" x14ac:dyDescent="0.25">
      <c r="A2404" s="3" t="s">
        <v>63</v>
      </c>
      <c r="B2404" s="3" t="s">
        <v>124</v>
      </c>
      <c r="C2404" s="3" t="s">
        <v>16</v>
      </c>
      <c r="D2404" s="3">
        <v>3</v>
      </c>
      <c r="E2404" s="3">
        <v>0</v>
      </c>
      <c r="J2404" s="3">
        <v>1</v>
      </c>
      <c r="N2404" s="3">
        <v>57</v>
      </c>
      <c r="O2404" s="3" t="s">
        <v>30</v>
      </c>
      <c r="P2404" s="3">
        <v>57</v>
      </c>
      <c r="Q2404" s="3" t="s">
        <v>5</v>
      </c>
      <c r="R2404" s="3">
        <v>25</v>
      </c>
      <c r="S2404" s="9">
        <v>5.48</v>
      </c>
      <c r="T2404" s="11">
        <v>2.83</v>
      </c>
      <c r="U2404" s="13">
        <v>0</v>
      </c>
    </row>
    <row r="2405" spans="1:21" x14ac:dyDescent="0.25">
      <c r="A2405" s="3" t="s">
        <v>63</v>
      </c>
      <c r="B2405" s="3" t="s">
        <v>124</v>
      </c>
      <c r="C2405" s="3" t="s">
        <v>16</v>
      </c>
      <c r="D2405" s="3">
        <v>3</v>
      </c>
      <c r="E2405" s="3">
        <v>0</v>
      </c>
      <c r="J2405" s="3">
        <v>1</v>
      </c>
      <c r="N2405" s="3">
        <v>57</v>
      </c>
      <c r="O2405" s="3" t="s">
        <v>30</v>
      </c>
      <c r="P2405" s="3">
        <v>57</v>
      </c>
      <c r="Q2405" s="3" t="s">
        <v>5</v>
      </c>
      <c r="R2405" s="3">
        <v>25</v>
      </c>
      <c r="S2405" s="9">
        <v>5.62</v>
      </c>
      <c r="T2405" s="11">
        <v>5.2</v>
      </c>
      <c r="U2405" s="13">
        <v>0</v>
      </c>
    </row>
    <row r="2406" spans="1:21" x14ac:dyDescent="0.25">
      <c r="A2406" s="3" t="s">
        <v>63</v>
      </c>
      <c r="B2406" s="3" t="s">
        <v>124</v>
      </c>
      <c r="C2406" s="3" t="s">
        <v>16</v>
      </c>
      <c r="D2406" s="3">
        <v>3</v>
      </c>
      <c r="E2406" s="3">
        <v>0</v>
      </c>
      <c r="J2406" s="3">
        <v>1</v>
      </c>
      <c r="N2406" s="3">
        <v>55</v>
      </c>
      <c r="O2406" s="3" t="s">
        <v>23</v>
      </c>
      <c r="P2406" s="3">
        <v>55</v>
      </c>
      <c r="Q2406" s="3" t="s">
        <v>5</v>
      </c>
      <c r="R2406" s="3">
        <v>25</v>
      </c>
      <c r="S2406" s="9">
        <v>3.48</v>
      </c>
      <c r="T2406" s="11">
        <v>2.83</v>
      </c>
      <c r="U2406" s="13">
        <v>0</v>
      </c>
    </row>
    <row r="2407" spans="1:21" x14ac:dyDescent="0.25">
      <c r="A2407" s="3" t="s">
        <v>63</v>
      </c>
      <c r="B2407" s="3" t="s">
        <v>124</v>
      </c>
      <c r="C2407" s="3" t="s">
        <v>18</v>
      </c>
      <c r="D2407" s="3">
        <v>2</v>
      </c>
      <c r="E2407" s="3">
        <v>0</v>
      </c>
      <c r="J2407" s="3">
        <v>1</v>
      </c>
      <c r="N2407" s="3">
        <v>57</v>
      </c>
      <c r="O2407" s="3" t="s">
        <v>30</v>
      </c>
      <c r="P2407" s="3">
        <v>57</v>
      </c>
      <c r="Q2407" s="3" t="s">
        <v>5</v>
      </c>
      <c r="R2407" s="3">
        <v>25</v>
      </c>
      <c r="S2407" s="9">
        <v>5.4</v>
      </c>
      <c r="T2407" s="11">
        <v>11.18</v>
      </c>
      <c r="U2407" s="13">
        <v>0</v>
      </c>
    </row>
    <row r="2408" spans="1:21" x14ac:dyDescent="0.25">
      <c r="A2408" s="3" t="s">
        <v>63</v>
      </c>
      <c r="B2408" s="3" t="s">
        <v>124</v>
      </c>
      <c r="C2408" s="3" t="s">
        <v>18</v>
      </c>
      <c r="D2408" s="3">
        <v>2</v>
      </c>
      <c r="E2408" s="3">
        <v>0</v>
      </c>
      <c r="J2408" s="3">
        <v>1</v>
      </c>
      <c r="N2408" s="3">
        <v>57</v>
      </c>
      <c r="O2408" s="3" t="s">
        <v>30</v>
      </c>
      <c r="P2408" s="3">
        <v>57</v>
      </c>
      <c r="Q2408" s="3" t="s">
        <v>5</v>
      </c>
      <c r="R2408" s="3">
        <v>25</v>
      </c>
      <c r="S2408" s="9">
        <v>2.7</v>
      </c>
      <c r="T2408" s="11">
        <v>1</v>
      </c>
      <c r="U2408" s="13">
        <v>0</v>
      </c>
    </row>
    <row r="2409" spans="1:21" x14ac:dyDescent="0.25">
      <c r="A2409" s="3" t="s">
        <v>63</v>
      </c>
      <c r="B2409" s="3" t="s">
        <v>124</v>
      </c>
      <c r="C2409" s="3" t="s">
        <v>18</v>
      </c>
      <c r="D2409" s="3">
        <v>2</v>
      </c>
      <c r="E2409" s="3">
        <v>0</v>
      </c>
      <c r="J2409" s="3">
        <v>1</v>
      </c>
      <c r="N2409" s="3">
        <v>59</v>
      </c>
      <c r="O2409" s="3" t="s">
        <v>29</v>
      </c>
      <c r="P2409" s="3">
        <v>59</v>
      </c>
      <c r="Q2409" s="3" t="s">
        <v>5</v>
      </c>
      <c r="R2409" s="3">
        <v>25</v>
      </c>
      <c r="S2409" s="9">
        <v>1.28</v>
      </c>
      <c r="T2409" s="11">
        <v>0</v>
      </c>
      <c r="U2409" s="13">
        <v>0</v>
      </c>
    </row>
    <row r="2410" spans="1:21" x14ac:dyDescent="0.25">
      <c r="A2410" s="3" t="s">
        <v>63</v>
      </c>
      <c r="B2410" s="3" t="s">
        <v>124</v>
      </c>
      <c r="C2410" s="3" t="s">
        <v>19</v>
      </c>
      <c r="D2410" s="3">
        <v>4</v>
      </c>
      <c r="E2410" s="3">
        <v>1</v>
      </c>
      <c r="J2410" s="3">
        <v>1</v>
      </c>
      <c r="N2410" s="3">
        <v>56</v>
      </c>
      <c r="O2410" s="3" t="s">
        <v>22</v>
      </c>
      <c r="P2410" s="3">
        <v>56</v>
      </c>
      <c r="Q2410" s="3" t="s">
        <v>5</v>
      </c>
      <c r="R2410" s="3">
        <v>25</v>
      </c>
      <c r="S2410" s="9">
        <v>7.37</v>
      </c>
      <c r="T2410" s="11">
        <v>5.2</v>
      </c>
      <c r="U2410" s="13">
        <v>1.6659999999999999</v>
      </c>
    </row>
    <row r="2411" spans="1:21" x14ac:dyDescent="0.25">
      <c r="A2411" s="3" t="s">
        <v>63</v>
      </c>
      <c r="B2411" s="3" t="s">
        <v>124</v>
      </c>
      <c r="C2411" s="3" t="s">
        <v>19</v>
      </c>
      <c r="D2411" s="3">
        <v>4</v>
      </c>
      <c r="E2411" s="3">
        <v>0</v>
      </c>
      <c r="J2411" s="3">
        <v>1</v>
      </c>
      <c r="N2411" s="3">
        <v>56</v>
      </c>
      <c r="O2411" s="3" t="s">
        <v>22</v>
      </c>
      <c r="P2411" s="3">
        <v>56</v>
      </c>
      <c r="Q2411" s="3" t="s">
        <v>5</v>
      </c>
      <c r="R2411" s="3">
        <v>25</v>
      </c>
      <c r="S2411" s="9">
        <v>4.6399999999999997</v>
      </c>
      <c r="T2411" s="11">
        <v>8</v>
      </c>
      <c r="U2411" s="13">
        <v>1.3</v>
      </c>
    </row>
    <row r="2412" spans="1:21" x14ac:dyDescent="0.25">
      <c r="A2412" s="3" t="s">
        <v>63</v>
      </c>
      <c r="B2412" s="3" t="s">
        <v>124</v>
      </c>
      <c r="C2412" s="3" t="s">
        <v>19</v>
      </c>
      <c r="D2412" s="3">
        <v>4</v>
      </c>
      <c r="E2412" s="3">
        <v>1</v>
      </c>
      <c r="J2412" s="3">
        <v>1</v>
      </c>
      <c r="N2412" s="3">
        <v>56</v>
      </c>
      <c r="O2412" s="3" t="s">
        <v>22</v>
      </c>
      <c r="P2412" s="3">
        <v>56</v>
      </c>
      <c r="Q2412" s="3" t="s">
        <v>5</v>
      </c>
      <c r="R2412" s="3">
        <v>25</v>
      </c>
      <c r="S2412" s="9">
        <v>9.44</v>
      </c>
      <c r="T2412" s="11">
        <v>18.52</v>
      </c>
      <c r="U2412" s="13">
        <v>0</v>
      </c>
    </row>
    <row r="2413" spans="1:21" x14ac:dyDescent="0.25">
      <c r="A2413" s="3" t="s">
        <v>63</v>
      </c>
      <c r="B2413" s="3" t="s">
        <v>124</v>
      </c>
      <c r="C2413" s="3" t="s">
        <v>19</v>
      </c>
      <c r="D2413" s="3">
        <v>4</v>
      </c>
      <c r="E2413" s="3">
        <v>0</v>
      </c>
      <c r="J2413" s="3">
        <v>1</v>
      </c>
      <c r="N2413" s="3">
        <v>56</v>
      </c>
      <c r="O2413" s="3" t="s">
        <v>22</v>
      </c>
      <c r="P2413" s="3">
        <v>56</v>
      </c>
      <c r="Q2413" s="3" t="s">
        <v>5</v>
      </c>
      <c r="R2413" s="3">
        <v>25</v>
      </c>
      <c r="S2413" s="9">
        <v>5.87</v>
      </c>
      <c r="T2413" s="11">
        <v>8</v>
      </c>
      <c r="U2413" s="13">
        <v>3.9979999999999998</v>
      </c>
    </row>
    <row r="2414" spans="1:21" x14ac:dyDescent="0.25">
      <c r="A2414" s="3" t="s">
        <v>63</v>
      </c>
      <c r="B2414" s="3" t="s">
        <v>124</v>
      </c>
      <c r="C2414" s="3" t="s">
        <v>16</v>
      </c>
      <c r="D2414" s="3">
        <v>3</v>
      </c>
      <c r="E2414" s="3">
        <v>0</v>
      </c>
      <c r="J2414" s="3">
        <v>1</v>
      </c>
      <c r="N2414" s="3">
        <v>60</v>
      </c>
      <c r="O2414" s="3" t="s">
        <v>32</v>
      </c>
      <c r="P2414" s="3">
        <v>60</v>
      </c>
      <c r="Q2414" s="3" t="s">
        <v>5</v>
      </c>
      <c r="R2414" s="3">
        <v>25</v>
      </c>
      <c r="S2414" s="9">
        <v>11.14</v>
      </c>
      <c r="T2414" s="11">
        <v>14.7</v>
      </c>
      <c r="U2414" s="13">
        <v>2.2999999999999998</v>
      </c>
    </row>
    <row r="2415" spans="1:21" x14ac:dyDescent="0.25">
      <c r="A2415" s="3" t="s">
        <v>63</v>
      </c>
      <c r="B2415" s="3" t="s">
        <v>124</v>
      </c>
      <c r="C2415" s="3" t="s">
        <v>16</v>
      </c>
      <c r="D2415" s="3">
        <v>3</v>
      </c>
      <c r="E2415" s="3">
        <v>0</v>
      </c>
      <c r="J2415" s="3">
        <v>1</v>
      </c>
      <c r="N2415" s="3">
        <v>60</v>
      </c>
      <c r="O2415" s="3" t="s">
        <v>32</v>
      </c>
      <c r="P2415" s="3">
        <v>60</v>
      </c>
      <c r="Q2415" s="3" t="s">
        <v>5</v>
      </c>
      <c r="R2415" s="3">
        <v>25</v>
      </c>
      <c r="S2415" s="9">
        <v>5.98</v>
      </c>
      <c r="T2415" s="11">
        <v>2.83</v>
      </c>
      <c r="U2415" s="13">
        <v>1.3</v>
      </c>
    </row>
    <row r="2416" spans="1:21" x14ac:dyDescent="0.25">
      <c r="A2416" s="3" t="s">
        <v>63</v>
      </c>
      <c r="B2416" s="3" t="s">
        <v>124</v>
      </c>
      <c r="C2416" s="3" t="s">
        <v>16</v>
      </c>
      <c r="D2416" s="3">
        <v>3</v>
      </c>
      <c r="E2416" s="3">
        <v>0</v>
      </c>
      <c r="J2416" s="3">
        <v>1</v>
      </c>
      <c r="N2416" s="3">
        <v>57</v>
      </c>
      <c r="O2416" s="3" t="s">
        <v>30</v>
      </c>
      <c r="P2416" s="3">
        <v>57</v>
      </c>
      <c r="Q2416" s="3" t="s">
        <v>5</v>
      </c>
      <c r="R2416" s="3">
        <v>25</v>
      </c>
      <c r="S2416" s="9">
        <v>5.92</v>
      </c>
      <c r="T2416" s="11">
        <v>5.2</v>
      </c>
      <c r="U2416" s="13">
        <v>2.1859999999999999</v>
      </c>
    </row>
    <row r="2417" spans="1:21" x14ac:dyDescent="0.25">
      <c r="A2417" s="3" t="s">
        <v>63</v>
      </c>
      <c r="B2417" s="3" t="s">
        <v>124</v>
      </c>
      <c r="C2417" s="3" t="s">
        <v>16</v>
      </c>
      <c r="D2417" s="3">
        <v>3</v>
      </c>
      <c r="E2417" s="3">
        <v>0</v>
      </c>
      <c r="J2417" s="3">
        <v>1</v>
      </c>
      <c r="N2417" s="3">
        <v>60</v>
      </c>
      <c r="O2417" s="3" t="s">
        <v>32</v>
      </c>
      <c r="P2417" s="3">
        <v>60</v>
      </c>
      <c r="Q2417" s="3" t="s">
        <v>5</v>
      </c>
      <c r="R2417" s="3">
        <v>25</v>
      </c>
      <c r="S2417" s="9">
        <v>7.34</v>
      </c>
      <c r="T2417" s="11">
        <v>5.2</v>
      </c>
      <c r="U2417" s="13">
        <v>2.1</v>
      </c>
    </row>
    <row r="2418" spans="1:21" x14ac:dyDescent="0.25">
      <c r="A2418" s="3" t="s">
        <v>63</v>
      </c>
      <c r="B2418" s="3" t="s">
        <v>124</v>
      </c>
      <c r="C2418" s="3" t="s">
        <v>16</v>
      </c>
      <c r="D2418" s="3">
        <v>3</v>
      </c>
      <c r="E2418" s="3">
        <v>0</v>
      </c>
      <c r="J2418" s="3">
        <v>1</v>
      </c>
      <c r="N2418" s="3">
        <v>60</v>
      </c>
      <c r="O2418" s="3" t="s">
        <v>32</v>
      </c>
      <c r="P2418" s="3">
        <v>60</v>
      </c>
      <c r="Q2418" s="3" t="s">
        <v>5</v>
      </c>
      <c r="R2418" s="3">
        <v>25</v>
      </c>
      <c r="S2418" s="9">
        <v>4.28</v>
      </c>
      <c r="T2418" s="11">
        <v>2.83</v>
      </c>
      <c r="U2418" s="13">
        <v>0.8</v>
      </c>
    </row>
    <row r="2419" spans="1:21" x14ac:dyDescent="0.25">
      <c r="A2419" s="3" t="s">
        <v>63</v>
      </c>
      <c r="B2419" s="3" t="s">
        <v>124</v>
      </c>
      <c r="C2419" s="3" t="s">
        <v>16</v>
      </c>
      <c r="D2419" s="3">
        <v>3</v>
      </c>
      <c r="E2419" s="3">
        <v>0</v>
      </c>
      <c r="J2419" s="3">
        <v>1</v>
      </c>
      <c r="N2419" s="3">
        <v>60</v>
      </c>
      <c r="O2419" s="3" t="s">
        <v>32</v>
      </c>
      <c r="P2419" s="3">
        <v>60</v>
      </c>
      <c r="Q2419" s="3" t="s">
        <v>5</v>
      </c>
      <c r="R2419" s="3">
        <v>25</v>
      </c>
      <c r="S2419" s="9">
        <v>13.58</v>
      </c>
      <c r="T2419" s="11">
        <v>8</v>
      </c>
      <c r="U2419" s="13">
        <v>1.9</v>
      </c>
    </row>
    <row r="2420" spans="1:21" x14ac:dyDescent="0.25">
      <c r="A2420" s="3" t="s">
        <v>63</v>
      </c>
      <c r="B2420" s="3" t="s">
        <v>124</v>
      </c>
      <c r="C2420" s="3" t="s">
        <v>18</v>
      </c>
      <c r="D2420" s="3">
        <v>2</v>
      </c>
      <c r="E2420" s="3">
        <v>0</v>
      </c>
      <c r="J2420" s="3">
        <v>1</v>
      </c>
      <c r="N2420" s="3">
        <v>57</v>
      </c>
      <c r="O2420" s="3" t="s">
        <v>30</v>
      </c>
      <c r="P2420" s="3">
        <v>57</v>
      </c>
      <c r="Q2420" s="3" t="s">
        <v>5</v>
      </c>
      <c r="R2420" s="3">
        <v>25</v>
      </c>
      <c r="S2420" s="9">
        <v>5.13</v>
      </c>
      <c r="T2420" s="11">
        <v>11.18</v>
      </c>
      <c r="U2420" s="13">
        <v>0</v>
      </c>
    </row>
    <row r="2421" spans="1:21" x14ac:dyDescent="0.25">
      <c r="A2421" s="3" t="s">
        <v>63</v>
      </c>
      <c r="B2421" s="3" t="s">
        <v>124</v>
      </c>
      <c r="C2421" s="3" t="s">
        <v>18</v>
      </c>
      <c r="D2421" s="3">
        <v>2</v>
      </c>
      <c r="E2421" s="3">
        <v>0</v>
      </c>
      <c r="J2421" s="3">
        <v>1</v>
      </c>
      <c r="N2421" s="3">
        <v>56</v>
      </c>
      <c r="O2421" s="3" t="s">
        <v>22</v>
      </c>
      <c r="P2421" s="3">
        <v>56</v>
      </c>
      <c r="Q2421" s="3" t="s">
        <v>5</v>
      </c>
      <c r="R2421" s="3">
        <v>25</v>
      </c>
      <c r="S2421" s="9">
        <v>2.1</v>
      </c>
      <c r="T2421" s="11">
        <v>1</v>
      </c>
      <c r="U2421" s="13">
        <v>0</v>
      </c>
    </row>
    <row r="2422" spans="1:21" x14ac:dyDescent="0.25">
      <c r="A2422" s="3" t="s">
        <v>63</v>
      </c>
      <c r="B2422" s="3" t="s">
        <v>124</v>
      </c>
      <c r="C2422" s="3" t="s">
        <v>18</v>
      </c>
      <c r="D2422" s="3">
        <v>2</v>
      </c>
      <c r="E2422" s="3">
        <v>0</v>
      </c>
      <c r="J2422" s="3">
        <v>1</v>
      </c>
      <c r="N2422" s="3">
        <v>56</v>
      </c>
      <c r="O2422" s="3" t="s">
        <v>22</v>
      </c>
      <c r="P2422" s="3">
        <v>56</v>
      </c>
      <c r="Q2422" s="3" t="s">
        <v>5</v>
      </c>
      <c r="R2422" s="3">
        <v>25</v>
      </c>
      <c r="S2422" s="9">
        <v>2</v>
      </c>
      <c r="T2422" s="11">
        <v>1</v>
      </c>
      <c r="U2422" s="13">
        <v>0</v>
      </c>
    </row>
    <row r="2423" spans="1:21" x14ac:dyDescent="0.25">
      <c r="A2423" s="3" t="s">
        <v>63</v>
      </c>
      <c r="B2423" s="3" t="s">
        <v>124</v>
      </c>
      <c r="C2423" s="3" t="s">
        <v>18</v>
      </c>
      <c r="D2423" s="3">
        <v>2</v>
      </c>
      <c r="E2423" s="3">
        <v>0</v>
      </c>
      <c r="J2423" s="3">
        <v>1</v>
      </c>
      <c r="N2423" s="3">
        <v>58</v>
      </c>
      <c r="O2423" s="3" t="s">
        <v>31</v>
      </c>
      <c r="P2423" s="3">
        <v>58</v>
      </c>
      <c r="Q2423" s="3" t="s">
        <v>5</v>
      </c>
      <c r="R2423" s="3">
        <v>25</v>
      </c>
      <c r="S2423" s="9">
        <v>0.9</v>
      </c>
      <c r="T2423" s="11">
        <v>0</v>
      </c>
      <c r="U2423" s="13">
        <v>0</v>
      </c>
    </row>
    <row r="2424" spans="1:21" x14ac:dyDescent="0.25">
      <c r="A2424" s="3" t="s">
        <v>63</v>
      </c>
      <c r="B2424" s="3" t="s">
        <v>124</v>
      </c>
      <c r="C2424" s="3" t="s">
        <v>16</v>
      </c>
      <c r="D2424" s="3">
        <v>3</v>
      </c>
      <c r="E2424" s="3">
        <v>0</v>
      </c>
      <c r="J2424" s="3">
        <v>1</v>
      </c>
      <c r="N2424" s="3">
        <v>57</v>
      </c>
      <c r="O2424" s="3" t="s">
        <v>30</v>
      </c>
      <c r="P2424" s="3">
        <v>57</v>
      </c>
      <c r="Q2424" s="3" t="s">
        <v>5</v>
      </c>
      <c r="R2424" s="3">
        <v>25</v>
      </c>
      <c r="S2424" s="9">
        <v>3.14</v>
      </c>
      <c r="T2424" s="11">
        <v>2.83</v>
      </c>
      <c r="U2424" s="13">
        <v>0</v>
      </c>
    </row>
    <row r="2425" spans="1:21" x14ac:dyDescent="0.25">
      <c r="A2425" s="3" t="s">
        <v>63</v>
      </c>
      <c r="B2425" s="3" t="s">
        <v>124</v>
      </c>
      <c r="C2425" s="3" t="s">
        <v>18</v>
      </c>
      <c r="D2425" s="3">
        <v>2</v>
      </c>
      <c r="E2425" s="3">
        <v>0</v>
      </c>
      <c r="F2425" s="3">
        <v>1</v>
      </c>
      <c r="N2425" s="3">
        <v>3</v>
      </c>
      <c r="O2425" s="3" t="s">
        <v>1</v>
      </c>
      <c r="P2425" s="3">
        <v>3</v>
      </c>
      <c r="Q2425" s="3" t="s">
        <v>1</v>
      </c>
      <c r="R2425" s="3">
        <v>2</v>
      </c>
      <c r="S2425" s="9">
        <v>0.94000000000000006</v>
      </c>
      <c r="T2425" s="11">
        <v>0.09</v>
      </c>
      <c r="U2425" s="13">
        <v>0</v>
      </c>
    </row>
    <row r="2426" spans="1:21" x14ac:dyDescent="0.25">
      <c r="A2426" s="3" t="s">
        <v>63</v>
      </c>
      <c r="B2426" s="3" t="s">
        <v>124</v>
      </c>
      <c r="C2426" s="3" t="s">
        <v>18</v>
      </c>
      <c r="D2426" s="3">
        <v>2</v>
      </c>
      <c r="E2426" s="3">
        <v>0</v>
      </c>
      <c r="G2426" s="3">
        <v>1</v>
      </c>
      <c r="N2426" s="3">
        <v>9</v>
      </c>
      <c r="O2426" s="3" t="s">
        <v>2</v>
      </c>
      <c r="P2426" s="3">
        <v>9</v>
      </c>
      <c r="Q2426" s="3" t="s">
        <v>2</v>
      </c>
      <c r="R2426" s="3">
        <v>5</v>
      </c>
      <c r="S2426" s="9">
        <v>2.66</v>
      </c>
      <c r="T2426" s="11">
        <v>0.09</v>
      </c>
      <c r="U2426" s="13">
        <v>0</v>
      </c>
    </row>
    <row r="2427" spans="1:21" x14ac:dyDescent="0.25">
      <c r="A2427" s="3" t="s">
        <v>63</v>
      </c>
      <c r="B2427" s="3" t="s">
        <v>124</v>
      </c>
      <c r="C2427" s="3" t="s">
        <v>16</v>
      </c>
      <c r="D2427" s="3">
        <v>3</v>
      </c>
      <c r="E2427" s="3">
        <v>0</v>
      </c>
      <c r="M2427" s="3">
        <v>0.62</v>
      </c>
      <c r="N2427" s="3">
        <v>66</v>
      </c>
      <c r="O2427" s="3" t="s">
        <v>8</v>
      </c>
      <c r="P2427" s="3">
        <v>66</v>
      </c>
      <c r="Q2427" s="3" t="s">
        <v>8</v>
      </c>
      <c r="R2427" s="3">
        <v>29</v>
      </c>
      <c r="S2427" s="9">
        <v>4.34</v>
      </c>
      <c r="T2427" s="11">
        <v>1</v>
      </c>
      <c r="U2427" s="13">
        <v>2</v>
      </c>
    </row>
    <row r="2428" spans="1:21" x14ac:dyDescent="0.25">
      <c r="A2428" s="3" t="s">
        <v>63</v>
      </c>
      <c r="B2428" s="3" t="s">
        <v>124</v>
      </c>
      <c r="C2428" s="3" t="s">
        <v>19</v>
      </c>
      <c r="D2428" s="3">
        <v>4</v>
      </c>
      <c r="E2428" s="3">
        <v>1</v>
      </c>
      <c r="I2428" s="3">
        <v>0.28000000000000003</v>
      </c>
      <c r="M2428" s="3">
        <v>0.72</v>
      </c>
      <c r="N2428" s="3">
        <v>66</v>
      </c>
      <c r="O2428" s="3" t="s">
        <v>8</v>
      </c>
      <c r="P2428" s="3">
        <v>66</v>
      </c>
      <c r="Q2428" s="3" t="s">
        <v>8</v>
      </c>
      <c r="R2428" s="3">
        <v>29</v>
      </c>
      <c r="S2428" s="9">
        <v>9.92</v>
      </c>
      <c r="T2428" s="11">
        <v>8</v>
      </c>
      <c r="U2428" s="13">
        <v>2</v>
      </c>
    </row>
    <row r="2429" spans="1:21" x14ac:dyDescent="0.25">
      <c r="A2429" s="3" t="s">
        <v>63</v>
      </c>
      <c r="B2429" s="3" t="s">
        <v>124</v>
      </c>
      <c r="C2429" s="3" t="s">
        <v>19</v>
      </c>
      <c r="D2429" s="3">
        <v>4</v>
      </c>
      <c r="E2429" s="3">
        <v>1</v>
      </c>
      <c r="I2429" s="3">
        <v>0.17</v>
      </c>
      <c r="L2429" s="3">
        <v>0.7</v>
      </c>
      <c r="M2429" s="3">
        <v>0.13</v>
      </c>
      <c r="N2429" s="3">
        <v>65</v>
      </c>
      <c r="O2429" s="3" t="s">
        <v>7</v>
      </c>
      <c r="P2429" s="3">
        <v>65</v>
      </c>
      <c r="Q2429" s="3" t="s">
        <v>7</v>
      </c>
      <c r="R2429" s="3">
        <v>28</v>
      </c>
      <c r="S2429" s="9">
        <v>2.7399999999999998</v>
      </c>
      <c r="T2429" s="11">
        <v>1</v>
      </c>
      <c r="U2429" s="13">
        <v>1</v>
      </c>
    </row>
    <row r="2430" spans="1:21" x14ac:dyDescent="0.25">
      <c r="A2430" s="3" t="s">
        <v>63</v>
      </c>
      <c r="B2430" s="3" t="s">
        <v>124</v>
      </c>
      <c r="C2430" s="3" t="s">
        <v>19</v>
      </c>
      <c r="D2430" s="3">
        <v>4</v>
      </c>
      <c r="E2430" s="3">
        <v>1</v>
      </c>
      <c r="I2430" s="3">
        <v>0.55000000000000004</v>
      </c>
      <c r="M2430" s="3">
        <v>0.45</v>
      </c>
      <c r="N2430" s="3">
        <v>66</v>
      </c>
      <c r="O2430" s="3" t="s">
        <v>8</v>
      </c>
      <c r="P2430" s="3">
        <v>66</v>
      </c>
      <c r="Q2430" s="3" t="s">
        <v>8</v>
      </c>
      <c r="R2430" s="3">
        <v>29</v>
      </c>
      <c r="S2430" s="9">
        <v>4.8499999999999996</v>
      </c>
      <c r="T2430" s="11">
        <v>11.18</v>
      </c>
      <c r="U2430" s="13">
        <v>4</v>
      </c>
    </row>
    <row r="2431" spans="1:21" x14ac:dyDescent="0.25">
      <c r="A2431" s="3" t="s">
        <v>63</v>
      </c>
      <c r="B2431" s="3" t="s">
        <v>124</v>
      </c>
      <c r="C2431" s="3" t="s">
        <v>19</v>
      </c>
      <c r="D2431" s="3">
        <v>4</v>
      </c>
      <c r="E2431" s="3">
        <v>1</v>
      </c>
      <c r="H2431" s="3">
        <v>0.25</v>
      </c>
      <c r="I2431" s="3">
        <v>0.32</v>
      </c>
      <c r="L2431" s="3">
        <v>0.28999999999999998</v>
      </c>
      <c r="M2431" s="3">
        <v>0.14000000000000001</v>
      </c>
      <c r="N2431" s="3">
        <v>65</v>
      </c>
      <c r="O2431" s="3" t="s">
        <v>7</v>
      </c>
      <c r="P2431" s="3">
        <v>65</v>
      </c>
      <c r="Q2431" s="3" t="s">
        <v>7</v>
      </c>
      <c r="R2431" s="3">
        <v>28</v>
      </c>
      <c r="S2431" s="9">
        <v>2.2199999999999998</v>
      </c>
      <c r="T2431" s="11">
        <v>0</v>
      </c>
      <c r="U2431" s="13">
        <v>1</v>
      </c>
    </row>
    <row r="2432" spans="1:21" x14ac:dyDescent="0.25">
      <c r="A2432" s="3" t="s">
        <v>63</v>
      </c>
      <c r="B2432" s="3" t="s">
        <v>124</v>
      </c>
      <c r="C2432" s="3" t="s">
        <v>19</v>
      </c>
      <c r="D2432" s="3">
        <v>4</v>
      </c>
      <c r="E2432" s="3">
        <v>1</v>
      </c>
      <c r="M2432" s="3">
        <v>1</v>
      </c>
      <c r="N2432" s="3">
        <v>66</v>
      </c>
      <c r="O2432" s="3" t="s">
        <v>8</v>
      </c>
      <c r="P2432" s="3">
        <v>66</v>
      </c>
      <c r="Q2432" s="3" t="s">
        <v>8</v>
      </c>
      <c r="R2432" s="3">
        <v>29</v>
      </c>
      <c r="S2432" s="9">
        <v>7.87</v>
      </c>
      <c r="T2432" s="11">
        <v>5.2</v>
      </c>
      <c r="U2432" s="13">
        <v>6</v>
      </c>
    </row>
    <row r="2433" spans="1:21" x14ac:dyDescent="0.25">
      <c r="A2433" s="3" t="s">
        <v>63</v>
      </c>
      <c r="B2433" s="3" t="s">
        <v>124</v>
      </c>
      <c r="C2433" s="3" t="s">
        <v>19</v>
      </c>
      <c r="D2433" s="3">
        <v>4</v>
      </c>
      <c r="E2433" s="3">
        <v>1</v>
      </c>
      <c r="I2433" s="3">
        <v>0.1</v>
      </c>
      <c r="M2433" s="3">
        <v>0.9</v>
      </c>
      <c r="N2433" s="3">
        <v>66</v>
      </c>
      <c r="O2433" s="3" t="s">
        <v>8</v>
      </c>
      <c r="P2433" s="3">
        <v>66</v>
      </c>
      <c r="Q2433" s="3" t="s">
        <v>8</v>
      </c>
      <c r="R2433" s="3">
        <v>29</v>
      </c>
      <c r="S2433" s="9">
        <v>8.1199999999999992</v>
      </c>
      <c r="T2433" s="11">
        <v>1</v>
      </c>
      <c r="U2433" s="13">
        <v>10</v>
      </c>
    </row>
    <row r="2434" spans="1:21" x14ac:dyDescent="0.25">
      <c r="A2434" s="3" t="s">
        <v>63</v>
      </c>
      <c r="B2434" s="3" t="s">
        <v>124</v>
      </c>
      <c r="C2434" s="3" t="s">
        <v>19</v>
      </c>
      <c r="D2434" s="3">
        <v>4</v>
      </c>
      <c r="E2434" s="3">
        <v>1</v>
      </c>
      <c r="I2434" s="3">
        <v>0.38</v>
      </c>
      <c r="M2434" s="3">
        <v>0.62</v>
      </c>
      <c r="N2434" s="3">
        <v>66</v>
      </c>
      <c r="O2434" s="3" t="s">
        <v>8</v>
      </c>
      <c r="P2434" s="3">
        <v>66</v>
      </c>
      <c r="Q2434" s="3" t="s">
        <v>8</v>
      </c>
      <c r="R2434" s="3">
        <v>29</v>
      </c>
      <c r="S2434" s="9">
        <v>4.1099999999999994</v>
      </c>
      <c r="T2434" s="11">
        <v>1</v>
      </c>
      <c r="U2434" s="13">
        <v>4</v>
      </c>
    </row>
    <row r="2435" spans="1:21" x14ac:dyDescent="0.25">
      <c r="A2435" s="3" t="s">
        <v>63</v>
      </c>
      <c r="B2435" s="3" t="s">
        <v>124</v>
      </c>
      <c r="C2435" s="3" t="s">
        <v>16</v>
      </c>
      <c r="D2435" s="3">
        <v>3</v>
      </c>
      <c r="E2435" s="3">
        <v>0</v>
      </c>
      <c r="H2435" s="3">
        <v>0.72</v>
      </c>
      <c r="M2435" s="3">
        <v>0.14000000000000001</v>
      </c>
      <c r="N2435" s="3">
        <v>49</v>
      </c>
      <c r="O2435" s="3" t="s">
        <v>3</v>
      </c>
      <c r="P2435" s="3">
        <v>49</v>
      </c>
      <c r="Q2435" s="3" t="s">
        <v>3</v>
      </c>
      <c r="R2435" s="3">
        <v>21</v>
      </c>
      <c r="S2435" s="9">
        <v>5.5</v>
      </c>
      <c r="T2435" s="11">
        <v>5.2</v>
      </c>
      <c r="U2435" s="13">
        <v>0</v>
      </c>
    </row>
    <row r="2436" spans="1:21" x14ac:dyDescent="0.25">
      <c r="A2436" s="3" t="s">
        <v>63</v>
      </c>
      <c r="B2436" s="3" t="s">
        <v>124</v>
      </c>
      <c r="C2436" s="3" t="s">
        <v>16</v>
      </c>
      <c r="D2436" s="3">
        <v>3</v>
      </c>
      <c r="E2436" s="3">
        <v>0</v>
      </c>
      <c r="M2436" s="3">
        <v>1</v>
      </c>
      <c r="N2436" s="3">
        <v>66</v>
      </c>
      <c r="O2436" s="3" t="s">
        <v>8</v>
      </c>
      <c r="P2436" s="3">
        <v>66</v>
      </c>
      <c r="Q2436" s="3" t="s">
        <v>8</v>
      </c>
      <c r="R2436" s="3">
        <v>29</v>
      </c>
      <c r="S2436" s="9">
        <v>7.6499999999999995</v>
      </c>
      <c r="T2436" s="11">
        <v>1</v>
      </c>
      <c r="U2436" s="13">
        <v>0</v>
      </c>
    </row>
    <row r="2437" spans="1:21" x14ac:dyDescent="0.25">
      <c r="A2437" s="3" t="s">
        <v>63</v>
      </c>
      <c r="B2437" s="3" t="s">
        <v>124</v>
      </c>
      <c r="C2437" s="3" t="s">
        <v>16</v>
      </c>
      <c r="D2437" s="3">
        <v>3</v>
      </c>
      <c r="E2437" s="3">
        <v>0</v>
      </c>
      <c r="H2437" s="3">
        <v>0.77</v>
      </c>
      <c r="L2437" s="3">
        <v>0.06</v>
      </c>
      <c r="N2437" s="3">
        <v>65</v>
      </c>
      <c r="O2437" s="3" t="s">
        <v>7</v>
      </c>
      <c r="P2437" s="3">
        <v>65</v>
      </c>
      <c r="Q2437" s="3" t="s">
        <v>7</v>
      </c>
      <c r="R2437" s="3">
        <v>28</v>
      </c>
      <c r="S2437" s="9">
        <v>6.96</v>
      </c>
      <c r="T2437" s="11">
        <v>5.2</v>
      </c>
      <c r="U2437" s="13">
        <v>4</v>
      </c>
    </row>
    <row r="2438" spans="1:21" x14ac:dyDescent="0.25">
      <c r="A2438" s="3" t="s">
        <v>63</v>
      </c>
      <c r="B2438" s="3" t="s">
        <v>124</v>
      </c>
      <c r="C2438" s="3" t="s">
        <v>16</v>
      </c>
      <c r="D2438" s="3">
        <v>3</v>
      </c>
      <c r="E2438" s="3">
        <v>0</v>
      </c>
      <c r="I2438" s="3">
        <v>0.17</v>
      </c>
      <c r="M2438" s="3">
        <v>0.83</v>
      </c>
      <c r="N2438" s="3">
        <v>66</v>
      </c>
      <c r="O2438" s="3" t="s">
        <v>8</v>
      </c>
      <c r="P2438" s="3">
        <v>66</v>
      </c>
      <c r="Q2438" s="3" t="s">
        <v>8</v>
      </c>
      <c r="R2438" s="3">
        <v>29</v>
      </c>
      <c r="S2438" s="9">
        <v>5.84</v>
      </c>
      <c r="T2438" s="11">
        <v>0</v>
      </c>
      <c r="U2438" s="13">
        <v>2</v>
      </c>
    </row>
    <row r="2439" spans="1:21" x14ac:dyDescent="0.25">
      <c r="A2439" s="3" t="s">
        <v>63</v>
      </c>
      <c r="B2439" s="3" t="s">
        <v>124</v>
      </c>
      <c r="C2439" s="3" t="s">
        <v>18</v>
      </c>
      <c r="D2439" s="3">
        <v>2</v>
      </c>
      <c r="E2439" s="3">
        <v>0</v>
      </c>
      <c r="H2439" s="3">
        <v>0.19</v>
      </c>
      <c r="N2439" s="3">
        <v>49</v>
      </c>
      <c r="O2439" s="3" t="s">
        <v>3</v>
      </c>
      <c r="P2439" s="3">
        <v>49</v>
      </c>
      <c r="Q2439" s="3" t="s">
        <v>3</v>
      </c>
      <c r="R2439" s="3">
        <v>21</v>
      </c>
      <c r="S2439" s="9">
        <v>0.36</v>
      </c>
      <c r="T2439" s="11">
        <v>1</v>
      </c>
      <c r="U2439" s="13">
        <v>0</v>
      </c>
    </row>
    <row r="2440" spans="1:21" x14ac:dyDescent="0.25">
      <c r="A2440" s="3" t="s">
        <v>63</v>
      </c>
      <c r="B2440" s="3" t="s">
        <v>124</v>
      </c>
      <c r="C2440" s="3" t="s">
        <v>18</v>
      </c>
      <c r="D2440" s="3">
        <v>2</v>
      </c>
      <c r="E2440" s="3">
        <v>0</v>
      </c>
      <c r="H2440" s="3">
        <v>0.44</v>
      </c>
      <c r="I2440" s="3">
        <v>0.09</v>
      </c>
      <c r="M2440" s="3">
        <v>0.2</v>
      </c>
      <c r="N2440" s="3">
        <v>49</v>
      </c>
      <c r="O2440" s="3" t="s">
        <v>3</v>
      </c>
      <c r="P2440" s="3">
        <v>49</v>
      </c>
      <c r="Q2440" s="3" t="s">
        <v>3</v>
      </c>
      <c r="R2440" s="3">
        <v>21</v>
      </c>
      <c r="S2440" s="9">
        <v>0.82000000000000006</v>
      </c>
      <c r="T2440" s="11">
        <v>1</v>
      </c>
      <c r="U2440" s="13">
        <v>0</v>
      </c>
    </row>
    <row r="2441" spans="1:21" x14ac:dyDescent="0.25">
      <c r="A2441" s="3" t="s">
        <v>63</v>
      </c>
      <c r="B2441" s="3" t="s">
        <v>124</v>
      </c>
      <c r="C2441" s="3" t="s">
        <v>18</v>
      </c>
      <c r="D2441" s="3">
        <v>2</v>
      </c>
      <c r="E2441" s="3">
        <v>0</v>
      </c>
      <c r="I2441" s="3">
        <v>0.08</v>
      </c>
      <c r="M2441" s="3">
        <v>0.92</v>
      </c>
      <c r="N2441" s="3">
        <v>66</v>
      </c>
      <c r="O2441" s="3" t="s">
        <v>8</v>
      </c>
      <c r="P2441" s="3">
        <v>66</v>
      </c>
      <c r="Q2441" s="3" t="s">
        <v>8</v>
      </c>
      <c r="R2441" s="3">
        <v>29</v>
      </c>
      <c r="S2441" s="9">
        <v>4.0199999999999996</v>
      </c>
      <c r="T2441" s="11">
        <v>5.2</v>
      </c>
      <c r="U2441" s="13">
        <v>2</v>
      </c>
    </row>
    <row r="2442" spans="1:21" x14ac:dyDescent="0.25">
      <c r="A2442" s="3" t="s">
        <v>63</v>
      </c>
      <c r="B2442" s="3" t="s">
        <v>124</v>
      </c>
      <c r="C2442" s="3" t="s">
        <v>18</v>
      </c>
      <c r="D2442" s="3">
        <v>2</v>
      </c>
      <c r="E2442" s="3">
        <v>0</v>
      </c>
      <c r="H2442" s="3">
        <v>0.2</v>
      </c>
      <c r="L2442" s="3">
        <v>0.4</v>
      </c>
      <c r="N2442" s="3">
        <v>65</v>
      </c>
      <c r="O2442" s="3" t="s">
        <v>7</v>
      </c>
      <c r="P2442" s="3">
        <v>65</v>
      </c>
      <c r="Q2442" s="3" t="s">
        <v>7</v>
      </c>
      <c r="R2442" s="3">
        <v>28</v>
      </c>
      <c r="S2442" s="9">
        <v>2.3299999999999996</v>
      </c>
      <c r="T2442" s="11">
        <v>1</v>
      </c>
      <c r="U2442" s="13">
        <v>0</v>
      </c>
    </row>
    <row r="2443" spans="1:21" x14ac:dyDescent="0.25">
      <c r="A2443" s="3" t="s">
        <v>63</v>
      </c>
      <c r="B2443" s="3" t="s">
        <v>124</v>
      </c>
      <c r="C2443" s="3" t="s">
        <v>18</v>
      </c>
      <c r="D2443" s="3">
        <v>2</v>
      </c>
      <c r="E2443" s="3">
        <v>0</v>
      </c>
      <c r="H2443" s="3">
        <v>0.34</v>
      </c>
      <c r="I2443" s="3">
        <v>0.16</v>
      </c>
      <c r="N2443" s="3">
        <v>49</v>
      </c>
      <c r="O2443" s="3" t="s">
        <v>3</v>
      </c>
      <c r="P2443" s="3">
        <v>49</v>
      </c>
      <c r="Q2443" s="3" t="s">
        <v>3</v>
      </c>
      <c r="R2443" s="3">
        <v>21</v>
      </c>
      <c r="S2443" s="9">
        <v>1.19</v>
      </c>
      <c r="T2443" s="11">
        <v>1</v>
      </c>
      <c r="U2443" s="13">
        <v>0</v>
      </c>
    </row>
    <row r="2444" spans="1:21" x14ac:dyDescent="0.25">
      <c r="A2444" s="3" t="s">
        <v>63</v>
      </c>
      <c r="B2444" s="3" t="s">
        <v>124</v>
      </c>
      <c r="C2444" s="3" t="s">
        <v>18</v>
      </c>
      <c r="D2444" s="3">
        <v>2</v>
      </c>
      <c r="E2444" s="3">
        <v>0</v>
      </c>
      <c r="I2444" s="3">
        <v>0.13</v>
      </c>
      <c r="M2444" s="3">
        <v>0.87</v>
      </c>
      <c r="N2444" s="3">
        <v>66</v>
      </c>
      <c r="O2444" s="3" t="s">
        <v>8</v>
      </c>
      <c r="P2444" s="3">
        <v>66</v>
      </c>
      <c r="Q2444" s="3" t="s">
        <v>8</v>
      </c>
      <c r="R2444" s="3">
        <v>29</v>
      </c>
      <c r="S2444" s="9">
        <v>5.5699999999999994</v>
      </c>
      <c r="T2444" s="11">
        <v>2.83</v>
      </c>
      <c r="U2444" s="13">
        <v>2</v>
      </c>
    </row>
    <row r="2445" spans="1:21" x14ac:dyDescent="0.25">
      <c r="A2445" s="3" t="s">
        <v>63</v>
      </c>
      <c r="B2445" s="3" t="s">
        <v>124</v>
      </c>
      <c r="C2445" s="3" t="s">
        <v>18</v>
      </c>
      <c r="D2445" s="3">
        <v>2</v>
      </c>
      <c r="E2445" s="3">
        <v>0</v>
      </c>
      <c r="H2445" s="3">
        <v>0.7</v>
      </c>
      <c r="M2445" s="3">
        <v>0.13</v>
      </c>
      <c r="N2445" s="3">
        <v>49</v>
      </c>
      <c r="O2445" s="3" t="s">
        <v>3</v>
      </c>
      <c r="P2445" s="3">
        <v>49</v>
      </c>
      <c r="Q2445" s="3" t="s">
        <v>3</v>
      </c>
      <c r="R2445" s="3">
        <v>21</v>
      </c>
      <c r="S2445" s="9">
        <v>0.13</v>
      </c>
      <c r="T2445" s="11">
        <v>0</v>
      </c>
      <c r="U2445" s="13">
        <v>0</v>
      </c>
    </row>
    <row r="2446" spans="1:21" x14ac:dyDescent="0.25">
      <c r="A2446" s="3" t="s">
        <v>63</v>
      </c>
      <c r="B2446" s="3" t="s">
        <v>124</v>
      </c>
      <c r="C2446" s="3" t="s">
        <v>18</v>
      </c>
      <c r="D2446" s="3">
        <v>2</v>
      </c>
      <c r="E2446" s="3">
        <v>0</v>
      </c>
      <c r="I2446" s="3">
        <v>0.5</v>
      </c>
      <c r="L2446" s="3">
        <v>0.19</v>
      </c>
      <c r="N2446" s="3">
        <v>65</v>
      </c>
      <c r="O2446" s="3" t="s">
        <v>7</v>
      </c>
      <c r="P2446" s="3">
        <v>65</v>
      </c>
      <c r="Q2446" s="3" t="s">
        <v>7</v>
      </c>
      <c r="R2446" s="3">
        <v>28</v>
      </c>
      <c r="S2446" s="9">
        <v>0.46</v>
      </c>
      <c r="T2446" s="11">
        <v>0</v>
      </c>
      <c r="U2446" s="13">
        <v>0</v>
      </c>
    </row>
    <row r="2447" spans="1:21" x14ac:dyDescent="0.25">
      <c r="A2447" s="3" t="s">
        <v>63</v>
      </c>
      <c r="B2447" s="3" t="s">
        <v>124</v>
      </c>
      <c r="C2447" s="3" t="s">
        <v>16</v>
      </c>
      <c r="D2447" s="3">
        <v>3</v>
      </c>
      <c r="E2447" s="3">
        <v>0</v>
      </c>
      <c r="L2447" s="3">
        <v>1</v>
      </c>
      <c r="N2447" s="3">
        <v>65</v>
      </c>
      <c r="O2447" s="3" t="s">
        <v>7</v>
      </c>
      <c r="P2447" s="3">
        <v>65</v>
      </c>
      <c r="Q2447" s="3" t="s">
        <v>7</v>
      </c>
      <c r="R2447" s="3">
        <v>28</v>
      </c>
      <c r="S2447" s="9">
        <v>1</v>
      </c>
      <c r="T2447" s="11">
        <v>0</v>
      </c>
      <c r="U2447" s="13">
        <v>0</v>
      </c>
    </row>
    <row r="2448" spans="1:21" x14ac:dyDescent="0.25">
      <c r="A2448" s="3" t="s">
        <v>64</v>
      </c>
      <c r="B2448" s="3" t="s">
        <v>125</v>
      </c>
      <c r="C2448" s="3" t="s">
        <v>19</v>
      </c>
      <c r="D2448" s="3">
        <v>4</v>
      </c>
      <c r="E2448" s="3">
        <v>1</v>
      </c>
      <c r="G2448" s="3">
        <v>1</v>
      </c>
      <c r="N2448" s="3">
        <v>9</v>
      </c>
      <c r="O2448" s="3" t="s">
        <v>2</v>
      </c>
      <c r="P2448" s="3">
        <v>9</v>
      </c>
      <c r="Q2448" s="3" t="s">
        <v>2</v>
      </c>
      <c r="R2448" s="3">
        <v>5</v>
      </c>
      <c r="S2448" s="9">
        <v>2.9299999999999997</v>
      </c>
      <c r="T2448" s="11">
        <v>31.15</v>
      </c>
      <c r="U2448" s="13">
        <v>3.66</v>
      </c>
    </row>
    <row r="2449" spans="1:21" x14ac:dyDescent="0.25">
      <c r="A2449" s="3" t="s">
        <v>64</v>
      </c>
      <c r="B2449" s="3" t="s">
        <v>125</v>
      </c>
      <c r="C2449" s="3" t="s">
        <v>16</v>
      </c>
      <c r="D2449" s="3">
        <v>3</v>
      </c>
      <c r="E2449" s="3">
        <v>0</v>
      </c>
      <c r="G2449" s="3">
        <v>1</v>
      </c>
      <c r="N2449" s="3">
        <v>9</v>
      </c>
      <c r="O2449" s="3" t="s">
        <v>2</v>
      </c>
      <c r="P2449" s="3">
        <v>9</v>
      </c>
      <c r="Q2449" s="3" t="s">
        <v>2</v>
      </c>
      <c r="R2449" s="3">
        <v>5</v>
      </c>
      <c r="S2449" s="9">
        <v>2.71</v>
      </c>
      <c r="T2449" s="11">
        <v>0.25</v>
      </c>
      <c r="U2449" s="13">
        <v>0</v>
      </c>
    </row>
    <row r="2450" spans="1:21" x14ac:dyDescent="0.25">
      <c r="A2450" s="3" t="s">
        <v>64</v>
      </c>
      <c r="B2450" s="3" t="s">
        <v>125</v>
      </c>
      <c r="C2450" s="3" t="s">
        <v>16</v>
      </c>
      <c r="D2450" s="3">
        <v>3</v>
      </c>
      <c r="E2450" s="3">
        <v>0</v>
      </c>
      <c r="G2450" s="3">
        <v>1</v>
      </c>
      <c r="N2450" s="3">
        <v>9</v>
      </c>
      <c r="O2450" s="3" t="s">
        <v>2</v>
      </c>
      <c r="P2450" s="3">
        <v>9</v>
      </c>
      <c r="Q2450" s="3" t="s">
        <v>2</v>
      </c>
      <c r="R2450" s="3">
        <v>5</v>
      </c>
      <c r="S2450" s="9">
        <v>2.2799999999999998</v>
      </c>
      <c r="T2450" s="11">
        <v>5.72</v>
      </c>
      <c r="U2450" s="13">
        <v>0.5</v>
      </c>
    </row>
    <row r="2451" spans="1:21" x14ac:dyDescent="0.25">
      <c r="A2451" s="3" t="s">
        <v>64</v>
      </c>
      <c r="B2451" s="3" t="s">
        <v>125</v>
      </c>
      <c r="C2451" s="3" t="s">
        <v>16</v>
      </c>
      <c r="D2451" s="3">
        <v>3</v>
      </c>
      <c r="E2451" s="3">
        <v>0</v>
      </c>
      <c r="G2451" s="3">
        <v>1</v>
      </c>
      <c r="N2451" s="3">
        <v>9</v>
      </c>
      <c r="O2451" s="3" t="s">
        <v>2</v>
      </c>
      <c r="P2451" s="3">
        <v>9</v>
      </c>
      <c r="Q2451" s="3" t="s">
        <v>2</v>
      </c>
      <c r="R2451" s="3">
        <v>5</v>
      </c>
      <c r="S2451" s="9">
        <v>2.0499999999999998</v>
      </c>
      <c r="T2451" s="11">
        <v>1.84</v>
      </c>
      <c r="U2451" s="13">
        <v>2.2000000000000002</v>
      </c>
    </row>
    <row r="2452" spans="1:21" x14ac:dyDescent="0.25">
      <c r="A2452" s="3" t="s">
        <v>64</v>
      </c>
      <c r="B2452" s="3" t="s">
        <v>125</v>
      </c>
      <c r="C2452" s="3" t="s">
        <v>18</v>
      </c>
      <c r="D2452" s="3">
        <v>2</v>
      </c>
      <c r="E2452" s="3">
        <v>0</v>
      </c>
      <c r="G2452" s="3">
        <v>1</v>
      </c>
      <c r="N2452" s="3">
        <v>9</v>
      </c>
      <c r="O2452" s="3" t="s">
        <v>2</v>
      </c>
      <c r="P2452" s="3">
        <v>9</v>
      </c>
      <c r="Q2452" s="3" t="s">
        <v>2</v>
      </c>
      <c r="R2452" s="3">
        <v>5</v>
      </c>
      <c r="S2452" s="9">
        <v>3.8499999999999996</v>
      </c>
      <c r="T2452" s="11">
        <v>3.26</v>
      </c>
      <c r="U2452" s="13">
        <v>0.5</v>
      </c>
    </row>
    <row r="2453" spans="1:21" x14ac:dyDescent="0.25">
      <c r="A2453" s="3" t="s">
        <v>64</v>
      </c>
      <c r="B2453" s="3" t="s">
        <v>125</v>
      </c>
      <c r="C2453" s="3" t="s">
        <v>18</v>
      </c>
      <c r="D2453" s="3">
        <v>2</v>
      </c>
      <c r="E2453" s="3">
        <v>0</v>
      </c>
      <c r="G2453" s="3">
        <v>1</v>
      </c>
      <c r="N2453" s="3">
        <v>9</v>
      </c>
      <c r="O2453" s="3" t="s">
        <v>2</v>
      </c>
      <c r="P2453" s="3">
        <v>9</v>
      </c>
      <c r="Q2453" s="3" t="s">
        <v>2</v>
      </c>
      <c r="R2453" s="3">
        <v>5</v>
      </c>
      <c r="S2453" s="9">
        <v>1.3800000000000001</v>
      </c>
      <c r="T2453" s="11">
        <v>0</v>
      </c>
      <c r="U2453" s="13">
        <v>0</v>
      </c>
    </row>
    <row r="2454" spans="1:21" x14ac:dyDescent="0.25">
      <c r="A2454" s="3" t="s">
        <v>64</v>
      </c>
      <c r="B2454" s="3" t="s">
        <v>125</v>
      </c>
      <c r="C2454" s="3" t="s">
        <v>18</v>
      </c>
      <c r="D2454" s="3">
        <v>2</v>
      </c>
      <c r="E2454" s="3">
        <v>0</v>
      </c>
      <c r="G2454" s="3">
        <v>1</v>
      </c>
      <c r="N2454" s="3">
        <v>9</v>
      </c>
      <c r="O2454" s="3" t="s">
        <v>2</v>
      </c>
      <c r="P2454" s="3">
        <v>9</v>
      </c>
      <c r="Q2454" s="3" t="s">
        <v>2</v>
      </c>
      <c r="R2454" s="3">
        <v>5</v>
      </c>
      <c r="S2454" s="9">
        <v>1.2</v>
      </c>
      <c r="T2454" s="11">
        <v>3.72</v>
      </c>
      <c r="U2454" s="13">
        <v>1.1659999999999999</v>
      </c>
    </row>
    <row r="2455" spans="1:21" x14ac:dyDescent="0.25">
      <c r="A2455" s="3" t="s">
        <v>64</v>
      </c>
      <c r="B2455" s="3" t="s">
        <v>125</v>
      </c>
      <c r="C2455" s="3" t="s">
        <v>18</v>
      </c>
      <c r="D2455" s="3">
        <v>2</v>
      </c>
      <c r="E2455" s="3">
        <v>0</v>
      </c>
      <c r="G2455" s="3">
        <v>1</v>
      </c>
      <c r="N2455" s="3">
        <v>9</v>
      </c>
      <c r="O2455" s="3" t="s">
        <v>2</v>
      </c>
      <c r="P2455" s="3">
        <v>9</v>
      </c>
      <c r="Q2455" s="3" t="s">
        <v>2</v>
      </c>
      <c r="R2455" s="3">
        <v>5</v>
      </c>
      <c r="S2455" s="9">
        <v>2.8299999999999996</v>
      </c>
      <c r="T2455" s="11">
        <v>0.85</v>
      </c>
      <c r="U2455" s="13">
        <v>1.8</v>
      </c>
    </row>
    <row r="2456" spans="1:21" x14ac:dyDescent="0.25">
      <c r="A2456" s="3" t="s">
        <v>64</v>
      </c>
      <c r="B2456" s="3" t="s">
        <v>125</v>
      </c>
      <c r="C2456" s="3" t="s">
        <v>18</v>
      </c>
      <c r="D2456" s="3">
        <v>2</v>
      </c>
      <c r="E2456" s="3">
        <v>0</v>
      </c>
      <c r="G2456" s="3">
        <v>1</v>
      </c>
      <c r="N2456" s="3">
        <v>9</v>
      </c>
      <c r="O2456" s="3" t="s">
        <v>2</v>
      </c>
      <c r="P2456" s="3">
        <v>9</v>
      </c>
      <c r="Q2456" s="3" t="s">
        <v>2</v>
      </c>
      <c r="R2456" s="3">
        <v>5</v>
      </c>
      <c r="S2456" s="9">
        <v>0.68</v>
      </c>
      <c r="T2456" s="11">
        <v>1</v>
      </c>
      <c r="U2456" s="13">
        <v>2.2400000000000002</v>
      </c>
    </row>
    <row r="2457" spans="1:21" x14ac:dyDescent="0.25">
      <c r="A2457" s="3" t="s">
        <v>64</v>
      </c>
      <c r="B2457" s="3" t="s">
        <v>125</v>
      </c>
      <c r="C2457" s="3" t="s">
        <v>18</v>
      </c>
      <c r="D2457" s="3">
        <v>2</v>
      </c>
      <c r="E2457" s="3">
        <v>0</v>
      </c>
      <c r="G2457" s="3">
        <v>1</v>
      </c>
      <c r="N2457" s="3">
        <v>9</v>
      </c>
      <c r="O2457" s="3" t="s">
        <v>2</v>
      </c>
      <c r="P2457" s="3">
        <v>9</v>
      </c>
      <c r="Q2457" s="3" t="s">
        <v>2</v>
      </c>
      <c r="R2457" s="3">
        <v>5</v>
      </c>
      <c r="S2457" s="9">
        <v>0</v>
      </c>
      <c r="T2457" s="11">
        <v>0</v>
      </c>
      <c r="U2457" s="13">
        <v>0</v>
      </c>
    </row>
    <row r="2458" spans="1:21" x14ac:dyDescent="0.25">
      <c r="A2458" s="3" t="s">
        <v>64</v>
      </c>
      <c r="B2458" s="3" t="s">
        <v>125</v>
      </c>
      <c r="C2458" s="3" t="s">
        <v>18</v>
      </c>
      <c r="D2458" s="3">
        <v>2</v>
      </c>
      <c r="E2458" s="3">
        <v>0</v>
      </c>
      <c r="G2458" s="3">
        <v>1</v>
      </c>
      <c r="N2458" s="3">
        <v>9</v>
      </c>
      <c r="O2458" s="3" t="s">
        <v>2</v>
      </c>
      <c r="P2458" s="3">
        <v>9</v>
      </c>
      <c r="Q2458" s="3" t="s">
        <v>2</v>
      </c>
      <c r="R2458" s="3">
        <v>5</v>
      </c>
      <c r="S2458" s="9">
        <v>1.3</v>
      </c>
      <c r="T2458" s="11">
        <v>0.46</v>
      </c>
      <c r="U2458" s="13">
        <v>1.1000000000000001</v>
      </c>
    </row>
    <row r="2459" spans="1:21" x14ac:dyDescent="0.25">
      <c r="A2459" s="3" t="s">
        <v>64</v>
      </c>
      <c r="B2459" s="3" t="s">
        <v>125</v>
      </c>
      <c r="C2459" s="3" t="s">
        <v>18</v>
      </c>
      <c r="D2459" s="3">
        <v>2</v>
      </c>
      <c r="E2459" s="3">
        <v>0</v>
      </c>
      <c r="G2459" s="3">
        <v>1</v>
      </c>
      <c r="N2459" s="3">
        <v>9</v>
      </c>
      <c r="O2459" s="3" t="s">
        <v>2</v>
      </c>
      <c r="P2459" s="3">
        <v>9</v>
      </c>
      <c r="Q2459" s="3" t="s">
        <v>2</v>
      </c>
      <c r="R2459" s="3">
        <v>5</v>
      </c>
      <c r="S2459" s="9">
        <v>2.33</v>
      </c>
      <c r="T2459" s="11">
        <v>0</v>
      </c>
      <c r="U2459" s="13">
        <v>0.34</v>
      </c>
    </row>
    <row r="2460" spans="1:21" x14ac:dyDescent="0.25">
      <c r="A2460" s="3" t="s">
        <v>64</v>
      </c>
      <c r="B2460" s="3" t="s">
        <v>125</v>
      </c>
      <c r="C2460" s="3" t="s">
        <v>18</v>
      </c>
      <c r="D2460" s="3">
        <v>2</v>
      </c>
      <c r="E2460" s="3">
        <v>0</v>
      </c>
      <c r="G2460" s="3">
        <v>1</v>
      </c>
      <c r="N2460" s="3">
        <v>9</v>
      </c>
      <c r="O2460" s="3" t="s">
        <v>2</v>
      </c>
      <c r="P2460" s="3">
        <v>9</v>
      </c>
      <c r="Q2460" s="3" t="s">
        <v>2</v>
      </c>
      <c r="R2460" s="3">
        <v>5</v>
      </c>
      <c r="S2460" s="9">
        <v>2.0699999999999998</v>
      </c>
      <c r="T2460" s="11">
        <v>2.62</v>
      </c>
      <c r="U2460" s="13">
        <v>3.3</v>
      </c>
    </row>
    <row r="2461" spans="1:21" x14ac:dyDescent="0.25">
      <c r="A2461" s="3" t="s">
        <v>64</v>
      </c>
      <c r="B2461" s="3" t="s">
        <v>125</v>
      </c>
      <c r="C2461" s="3" t="s">
        <v>18</v>
      </c>
      <c r="D2461" s="3">
        <v>2</v>
      </c>
      <c r="E2461" s="3">
        <v>0</v>
      </c>
      <c r="G2461" s="3">
        <v>1</v>
      </c>
      <c r="N2461" s="3">
        <v>9</v>
      </c>
      <c r="O2461" s="3" t="s">
        <v>2</v>
      </c>
      <c r="P2461" s="3">
        <v>9</v>
      </c>
      <c r="Q2461" s="3" t="s">
        <v>2</v>
      </c>
      <c r="R2461" s="3">
        <v>5</v>
      </c>
      <c r="S2461" s="9">
        <v>1.31</v>
      </c>
      <c r="T2461" s="11">
        <v>0</v>
      </c>
      <c r="U2461" s="13">
        <v>0</v>
      </c>
    </row>
    <row r="2462" spans="1:21" x14ac:dyDescent="0.25">
      <c r="A2462" s="3" t="s">
        <v>64</v>
      </c>
      <c r="B2462" s="3" t="s">
        <v>125</v>
      </c>
      <c r="C2462" s="3" t="s">
        <v>18</v>
      </c>
      <c r="D2462" s="3">
        <v>2</v>
      </c>
      <c r="E2462" s="3">
        <v>0</v>
      </c>
      <c r="G2462" s="3">
        <v>1</v>
      </c>
      <c r="N2462" s="3">
        <v>9</v>
      </c>
      <c r="O2462" s="3" t="s">
        <v>2</v>
      </c>
      <c r="P2462" s="3">
        <v>9</v>
      </c>
      <c r="Q2462" s="3" t="s">
        <v>2</v>
      </c>
      <c r="R2462" s="3">
        <v>5</v>
      </c>
      <c r="S2462" s="9">
        <v>3.0999999999999996</v>
      </c>
      <c r="T2462" s="11">
        <v>0.85</v>
      </c>
      <c r="U2462" s="13">
        <v>0</v>
      </c>
    </row>
    <row r="2463" spans="1:21" x14ac:dyDescent="0.25">
      <c r="A2463" s="3" t="s">
        <v>64</v>
      </c>
      <c r="B2463" s="3" t="s">
        <v>125</v>
      </c>
      <c r="C2463" s="3" t="s">
        <v>24</v>
      </c>
      <c r="D2463" s="3">
        <v>1</v>
      </c>
      <c r="E2463" s="3">
        <v>0</v>
      </c>
      <c r="G2463" s="3">
        <v>1</v>
      </c>
      <c r="N2463" s="3">
        <v>9</v>
      </c>
      <c r="O2463" s="3" t="s">
        <v>2</v>
      </c>
      <c r="P2463" s="3">
        <v>9</v>
      </c>
      <c r="Q2463" s="3" t="s">
        <v>2</v>
      </c>
      <c r="R2463" s="3">
        <v>5</v>
      </c>
      <c r="S2463" s="9">
        <v>1.37</v>
      </c>
      <c r="T2463" s="11">
        <v>0.25</v>
      </c>
      <c r="U2463" s="13">
        <v>0.34</v>
      </c>
    </row>
    <row r="2464" spans="1:21" x14ac:dyDescent="0.25">
      <c r="A2464" s="3" t="s">
        <v>64</v>
      </c>
      <c r="B2464" s="3" t="s">
        <v>125</v>
      </c>
      <c r="C2464" s="3" t="s">
        <v>18</v>
      </c>
      <c r="D2464" s="3">
        <v>2</v>
      </c>
      <c r="E2464" s="3">
        <v>0</v>
      </c>
      <c r="G2464" s="3">
        <v>1</v>
      </c>
      <c r="N2464" s="3">
        <v>9</v>
      </c>
      <c r="O2464" s="3" t="s">
        <v>2</v>
      </c>
      <c r="P2464" s="3">
        <v>9</v>
      </c>
      <c r="Q2464" s="3" t="s">
        <v>2</v>
      </c>
      <c r="R2464" s="3">
        <v>5</v>
      </c>
      <c r="S2464" s="9">
        <v>0.97</v>
      </c>
      <c r="T2464" s="11">
        <v>0.85</v>
      </c>
      <c r="U2464" s="13">
        <v>1</v>
      </c>
    </row>
    <row r="2465" spans="1:21" x14ac:dyDescent="0.25">
      <c r="A2465" s="3" t="s">
        <v>64</v>
      </c>
      <c r="B2465" s="3" t="s">
        <v>125</v>
      </c>
      <c r="C2465" s="3" t="s">
        <v>18</v>
      </c>
      <c r="D2465" s="3">
        <v>2</v>
      </c>
      <c r="E2465" s="3">
        <v>0</v>
      </c>
      <c r="G2465" s="3">
        <v>1</v>
      </c>
      <c r="N2465" s="3">
        <v>9</v>
      </c>
      <c r="O2465" s="3" t="s">
        <v>2</v>
      </c>
      <c r="P2465" s="3">
        <v>9</v>
      </c>
      <c r="Q2465" s="3" t="s">
        <v>2</v>
      </c>
      <c r="R2465" s="3">
        <v>5</v>
      </c>
      <c r="S2465" s="9">
        <v>1.36</v>
      </c>
      <c r="T2465" s="11">
        <v>1.31</v>
      </c>
      <c r="U2465" s="13">
        <v>0</v>
      </c>
    </row>
    <row r="2466" spans="1:21" x14ac:dyDescent="0.25">
      <c r="A2466" s="3" t="s">
        <v>64</v>
      </c>
      <c r="B2466" s="3" t="s">
        <v>125</v>
      </c>
      <c r="C2466" s="3" t="s">
        <v>19</v>
      </c>
      <c r="D2466" s="3">
        <v>4</v>
      </c>
      <c r="E2466" s="3">
        <v>0</v>
      </c>
      <c r="G2466" s="3">
        <v>1</v>
      </c>
      <c r="N2466" s="3">
        <v>9</v>
      </c>
      <c r="O2466" s="3" t="s">
        <v>2</v>
      </c>
      <c r="P2466" s="3">
        <v>9</v>
      </c>
      <c r="Q2466" s="3" t="s">
        <v>2</v>
      </c>
      <c r="R2466" s="3">
        <v>5</v>
      </c>
      <c r="S2466" s="9">
        <v>1.55</v>
      </c>
      <c r="T2466" s="11">
        <v>0</v>
      </c>
      <c r="U2466" s="13">
        <v>0</v>
      </c>
    </row>
    <row r="2467" spans="1:21" x14ac:dyDescent="0.25">
      <c r="A2467" s="3" t="s">
        <v>64</v>
      </c>
      <c r="B2467" s="3" t="s">
        <v>125</v>
      </c>
      <c r="C2467" s="3" t="s">
        <v>19</v>
      </c>
      <c r="D2467" s="3">
        <v>4</v>
      </c>
      <c r="E2467" s="3">
        <v>0</v>
      </c>
      <c r="G2467" s="3">
        <v>1</v>
      </c>
      <c r="N2467" s="3">
        <v>9</v>
      </c>
      <c r="O2467" s="3" t="s">
        <v>2</v>
      </c>
      <c r="P2467" s="3">
        <v>9</v>
      </c>
      <c r="Q2467" s="3" t="s">
        <v>2</v>
      </c>
      <c r="R2467" s="3">
        <v>5</v>
      </c>
      <c r="S2467" s="9">
        <v>1.6</v>
      </c>
      <c r="T2467" s="11">
        <v>0.25</v>
      </c>
      <c r="U2467" s="13">
        <v>4</v>
      </c>
    </row>
    <row r="2468" spans="1:21" x14ac:dyDescent="0.25">
      <c r="A2468" s="3" t="s">
        <v>64</v>
      </c>
      <c r="B2468" s="3" t="s">
        <v>125</v>
      </c>
      <c r="C2468" s="3" t="s">
        <v>19</v>
      </c>
      <c r="D2468" s="3">
        <v>4</v>
      </c>
      <c r="E2468" s="3">
        <v>0</v>
      </c>
      <c r="G2468" s="3">
        <v>1</v>
      </c>
      <c r="N2468" s="3">
        <v>9</v>
      </c>
      <c r="O2468" s="3" t="s">
        <v>2</v>
      </c>
      <c r="P2468" s="3">
        <v>9</v>
      </c>
      <c r="Q2468" s="3" t="s">
        <v>2</v>
      </c>
      <c r="R2468" s="3">
        <v>5</v>
      </c>
      <c r="S2468" s="9">
        <v>1.78</v>
      </c>
      <c r="T2468" s="11">
        <v>0.25</v>
      </c>
      <c r="U2468" s="13">
        <v>0</v>
      </c>
    </row>
    <row r="2469" spans="1:21" x14ac:dyDescent="0.25">
      <c r="A2469" s="3" t="s">
        <v>64</v>
      </c>
      <c r="B2469" s="3" t="s">
        <v>125</v>
      </c>
      <c r="C2469" s="3" t="s">
        <v>19</v>
      </c>
      <c r="D2469" s="3">
        <v>4</v>
      </c>
      <c r="E2469" s="3">
        <v>0</v>
      </c>
      <c r="G2469" s="3">
        <v>1</v>
      </c>
      <c r="N2469" s="3">
        <v>9</v>
      </c>
      <c r="O2469" s="3" t="s">
        <v>2</v>
      </c>
      <c r="P2469" s="3">
        <v>9</v>
      </c>
      <c r="Q2469" s="3" t="s">
        <v>2</v>
      </c>
      <c r="R2469" s="3">
        <v>5</v>
      </c>
      <c r="S2469" s="9">
        <v>2.48</v>
      </c>
      <c r="T2469" s="11">
        <v>2.62</v>
      </c>
      <c r="U2469" s="13">
        <v>5.26</v>
      </c>
    </row>
    <row r="2470" spans="1:21" x14ac:dyDescent="0.25">
      <c r="A2470" s="3" t="s">
        <v>64</v>
      </c>
      <c r="B2470" s="3" t="s">
        <v>125</v>
      </c>
      <c r="C2470" s="3" t="s">
        <v>16</v>
      </c>
      <c r="D2470" s="3">
        <v>3</v>
      </c>
      <c r="E2470" s="3">
        <v>0</v>
      </c>
      <c r="G2470" s="3">
        <v>1</v>
      </c>
      <c r="N2470" s="3">
        <v>9</v>
      </c>
      <c r="O2470" s="3" t="s">
        <v>2</v>
      </c>
      <c r="P2470" s="3">
        <v>9</v>
      </c>
      <c r="Q2470" s="3" t="s">
        <v>2</v>
      </c>
      <c r="R2470" s="3">
        <v>5</v>
      </c>
      <c r="S2470" s="9">
        <v>3.98</v>
      </c>
      <c r="T2470" s="11">
        <v>3.49</v>
      </c>
      <c r="U2470" s="13">
        <v>0.7</v>
      </c>
    </row>
    <row r="2471" spans="1:21" x14ac:dyDescent="0.25">
      <c r="A2471" s="3" t="s">
        <v>64</v>
      </c>
      <c r="B2471" s="3" t="s">
        <v>125</v>
      </c>
      <c r="C2471" s="3" t="s">
        <v>16</v>
      </c>
      <c r="D2471" s="3">
        <v>3</v>
      </c>
      <c r="E2471" s="3">
        <v>0</v>
      </c>
      <c r="G2471" s="3">
        <v>1</v>
      </c>
      <c r="N2471" s="3">
        <v>9</v>
      </c>
      <c r="O2471" s="3" t="s">
        <v>2</v>
      </c>
      <c r="P2471" s="3">
        <v>9</v>
      </c>
      <c r="Q2471" s="3" t="s">
        <v>2</v>
      </c>
      <c r="R2471" s="3">
        <v>5</v>
      </c>
      <c r="S2471" s="9">
        <v>8.52</v>
      </c>
      <c r="T2471" s="11">
        <v>3.26</v>
      </c>
      <c r="U2471" s="13">
        <v>0</v>
      </c>
    </row>
    <row r="2472" spans="1:21" x14ac:dyDescent="0.25">
      <c r="A2472" s="3" t="s">
        <v>64</v>
      </c>
      <c r="B2472" s="3" t="s">
        <v>125</v>
      </c>
      <c r="C2472" s="3" t="s">
        <v>18</v>
      </c>
      <c r="D2472" s="3">
        <v>2</v>
      </c>
      <c r="E2472" s="3">
        <v>0</v>
      </c>
      <c r="G2472" s="3">
        <v>1</v>
      </c>
      <c r="N2472" s="3">
        <v>9</v>
      </c>
      <c r="O2472" s="3" t="s">
        <v>2</v>
      </c>
      <c r="P2472" s="3">
        <v>9</v>
      </c>
      <c r="Q2472" s="3" t="s">
        <v>2</v>
      </c>
      <c r="R2472" s="3">
        <v>5</v>
      </c>
      <c r="S2472" s="9">
        <v>2.15</v>
      </c>
      <c r="T2472" s="11">
        <v>0</v>
      </c>
      <c r="U2472" s="13">
        <v>0</v>
      </c>
    </row>
    <row r="2473" spans="1:21" x14ac:dyDescent="0.25">
      <c r="A2473" s="3" t="s">
        <v>64</v>
      </c>
      <c r="B2473" s="3" t="s">
        <v>125</v>
      </c>
      <c r="C2473" s="3" t="s">
        <v>18</v>
      </c>
      <c r="D2473" s="3">
        <v>2</v>
      </c>
      <c r="E2473" s="3">
        <v>0</v>
      </c>
      <c r="G2473" s="3">
        <v>1</v>
      </c>
      <c r="N2473" s="3">
        <v>9</v>
      </c>
      <c r="O2473" s="3" t="s">
        <v>2</v>
      </c>
      <c r="P2473" s="3">
        <v>9</v>
      </c>
      <c r="Q2473" s="3" t="s">
        <v>2</v>
      </c>
      <c r="R2473" s="3">
        <v>5</v>
      </c>
      <c r="S2473" s="9">
        <v>1.3</v>
      </c>
      <c r="T2473" s="11">
        <v>0.09</v>
      </c>
      <c r="U2473" s="13">
        <v>0</v>
      </c>
    </row>
    <row r="2474" spans="1:21" x14ac:dyDescent="0.25">
      <c r="A2474" s="3" t="s">
        <v>64</v>
      </c>
      <c r="B2474" s="3" t="s">
        <v>125</v>
      </c>
      <c r="C2474" s="3" t="s">
        <v>18</v>
      </c>
      <c r="D2474" s="3">
        <v>2</v>
      </c>
      <c r="E2474" s="3">
        <v>0</v>
      </c>
      <c r="G2474" s="3">
        <v>1</v>
      </c>
      <c r="N2474" s="3">
        <v>9</v>
      </c>
      <c r="O2474" s="3" t="s">
        <v>2</v>
      </c>
      <c r="P2474" s="3">
        <v>9</v>
      </c>
      <c r="Q2474" s="3" t="s">
        <v>2</v>
      </c>
      <c r="R2474" s="3">
        <v>5</v>
      </c>
      <c r="S2474" s="9">
        <v>1.05</v>
      </c>
      <c r="T2474" s="11">
        <v>0.09</v>
      </c>
      <c r="U2474" s="13">
        <v>0</v>
      </c>
    </row>
    <row r="2475" spans="1:21" x14ac:dyDescent="0.25">
      <c r="A2475" s="3" t="s">
        <v>64</v>
      </c>
      <c r="B2475" s="3" t="s">
        <v>125</v>
      </c>
      <c r="C2475" s="3" t="s">
        <v>18</v>
      </c>
      <c r="D2475" s="3">
        <v>2</v>
      </c>
      <c r="E2475" s="3">
        <v>0</v>
      </c>
      <c r="G2475" s="3">
        <v>1</v>
      </c>
      <c r="N2475" s="3">
        <v>9</v>
      </c>
      <c r="O2475" s="3" t="s">
        <v>2</v>
      </c>
      <c r="P2475" s="3">
        <v>9</v>
      </c>
      <c r="Q2475" s="3" t="s">
        <v>2</v>
      </c>
      <c r="R2475" s="3">
        <v>5</v>
      </c>
      <c r="S2475" s="9">
        <v>1.5</v>
      </c>
      <c r="T2475" s="11">
        <v>1.31</v>
      </c>
      <c r="U2475" s="13">
        <v>0.34</v>
      </c>
    </row>
    <row r="2476" spans="1:21" x14ac:dyDescent="0.25">
      <c r="A2476" s="3" t="s">
        <v>64</v>
      </c>
      <c r="B2476" s="3" t="s">
        <v>125</v>
      </c>
      <c r="C2476" s="3" t="s">
        <v>18</v>
      </c>
      <c r="D2476" s="3">
        <v>2</v>
      </c>
      <c r="E2476" s="3">
        <v>0</v>
      </c>
      <c r="G2476" s="3">
        <v>1</v>
      </c>
      <c r="N2476" s="3">
        <v>9</v>
      </c>
      <c r="O2476" s="3" t="s">
        <v>2</v>
      </c>
      <c r="P2476" s="3">
        <v>9</v>
      </c>
      <c r="Q2476" s="3" t="s">
        <v>2</v>
      </c>
      <c r="R2476" s="3">
        <v>5</v>
      </c>
      <c r="S2476" s="9">
        <v>1.76</v>
      </c>
      <c r="T2476" s="11">
        <v>1.84</v>
      </c>
      <c r="U2476" s="13">
        <v>0.3</v>
      </c>
    </row>
    <row r="2477" spans="1:21" x14ac:dyDescent="0.25">
      <c r="A2477" s="3" t="s">
        <v>64</v>
      </c>
      <c r="B2477" s="3" t="s">
        <v>125</v>
      </c>
      <c r="C2477" s="3" t="s">
        <v>18</v>
      </c>
      <c r="D2477" s="3">
        <v>2</v>
      </c>
      <c r="E2477" s="3">
        <v>0</v>
      </c>
      <c r="G2477" s="3">
        <v>1</v>
      </c>
      <c r="N2477" s="3">
        <v>9</v>
      </c>
      <c r="O2477" s="3" t="s">
        <v>2</v>
      </c>
      <c r="P2477" s="3">
        <v>9</v>
      </c>
      <c r="Q2477" s="3" t="s">
        <v>2</v>
      </c>
      <c r="R2477" s="3">
        <v>5</v>
      </c>
      <c r="S2477" s="9">
        <v>1.1100000000000001</v>
      </c>
      <c r="T2477" s="11">
        <v>0.25</v>
      </c>
      <c r="U2477" s="13">
        <v>1.3599999999999999</v>
      </c>
    </row>
    <row r="2478" spans="1:21" x14ac:dyDescent="0.25">
      <c r="A2478" s="3" t="s">
        <v>64</v>
      </c>
      <c r="B2478" s="3" t="s">
        <v>125</v>
      </c>
      <c r="C2478" s="3" t="s">
        <v>24</v>
      </c>
      <c r="D2478" s="3">
        <v>1</v>
      </c>
      <c r="E2478" s="3">
        <v>0</v>
      </c>
      <c r="G2478" s="3">
        <v>1</v>
      </c>
      <c r="N2478" s="3">
        <v>9</v>
      </c>
      <c r="O2478" s="3" t="s">
        <v>2</v>
      </c>
      <c r="P2478" s="3">
        <v>9</v>
      </c>
      <c r="Q2478" s="3" t="s">
        <v>2</v>
      </c>
      <c r="R2478" s="3">
        <v>5</v>
      </c>
      <c r="S2478" s="9">
        <v>1.17</v>
      </c>
      <c r="T2478" s="11">
        <v>0.09</v>
      </c>
      <c r="U2478" s="13">
        <v>0.5</v>
      </c>
    </row>
    <row r="2479" spans="1:21" x14ac:dyDescent="0.25">
      <c r="A2479" s="3" t="s">
        <v>64</v>
      </c>
      <c r="B2479" s="3" t="s">
        <v>125</v>
      </c>
      <c r="C2479" s="3" t="s">
        <v>24</v>
      </c>
      <c r="D2479" s="3">
        <v>1</v>
      </c>
      <c r="E2479" s="3">
        <v>0</v>
      </c>
      <c r="G2479" s="3">
        <v>1</v>
      </c>
      <c r="N2479" s="3">
        <v>9</v>
      </c>
      <c r="O2479" s="3" t="s">
        <v>2</v>
      </c>
      <c r="P2479" s="3">
        <v>9</v>
      </c>
      <c r="Q2479" s="3" t="s">
        <v>2</v>
      </c>
      <c r="R2479" s="3">
        <v>5</v>
      </c>
      <c r="S2479" s="9">
        <v>0.14000000000000001</v>
      </c>
      <c r="T2479" s="11">
        <v>0</v>
      </c>
      <c r="U2479" s="13">
        <v>0</v>
      </c>
    </row>
    <row r="2480" spans="1:21" x14ac:dyDescent="0.25">
      <c r="A2480" s="3" t="s">
        <v>64</v>
      </c>
      <c r="B2480" s="3" t="s">
        <v>125</v>
      </c>
      <c r="C2480" s="3" t="s">
        <v>18</v>
      </c>
      <c r="D2480" s="3">
        <v>2</v>
      </c>
      <c r="E2480" s="3">
        <v>0</v>
      </c>
      <c r="G2480" s="3">
        <v>1</v>
      </c>
      <c r="N2480" s="3">
        <v>9</v>
      </c>
      <c r="O2480" s="3" t="s">
        <v>2</v>
      </c>
      <c r="P2480" s="3">
        <v>9</v>
      </c>
      <c r="Q2480" s="3" t="s">
        <v>2</v>
      </c>
      <c r="R2480" s="3">
        <v>5</v>
      </c>
      <c r="S2480" s="9">
        <v>0.46</v>
      </c>
      <c r="T2480" s="11">
        <v>0</v>
      </c>
      <c r="U2480" s="13">
        <v>0</v>
      </c>
    </row>
    <row r="2481" spans="1:21" x14ac:dyDescent="0.25">
      <c r="A2481" s="3" t="s">
        <v>64</v>
      </c>
      <c r="B2481" s="3" t="s">
        <v>125</v>
      </c>
      <c r="C2481" s="3" t="s">
        <v>24</v>
      </c>
      <c r="D2481" s="3">
        <v>1</v>
      </c>
      <c r="E2481" s="3">
        <v>0</v>
      </c>
      <c r="G2481" s="3">
        <v>1</v>
      </c>
      <c r="N2481" s="3">
        <v>9</v>
      </c>
      <c r="O2481" s="3" t="s">
        <v>2</v>
      </c>
      <c r="P2481" s="3">
        <v>9</v>
      </c>
      <c r="Q2481" s="3" t="s">
        <v>2</v>
      </c>
      <c r="R2481" s="3">
        <v>5</v>
      </c>
      <c r="S2481" s="9">
        <v>0.91</v>
      </c>
      <c r="T2481" s="11">
        <v>0.09</v>
      </c>
      <c r="U2481" s="13">
        <v>0</v>
      </c>
    </row>
    <row r="2482" spans="1:21" x14ac:dyDescent="0.25">
      <c r="A2482" s="3" t="s">
        <v>64</v>
      </c>
      <c r="B2482" s="3" t="s">
        <v>125</v>
      </c>
      <c r="C2482" s="3" t="s">
        <v>19</v>
      </c>
      <c r="D2482" s="3">
        <v>4</v>
      </c>
      <c r="E2482" s="3">
        <v>1</v>
      </c>
      <c r="G2482" s="3">
        <v>1</v>
      </c>
      <c r="N2482" s="3">
        <v>9</v>
      </c>
      <c r="O2482" s="3" t="s">
        <v>2</v>
      </c>
      <c r="P2482" s="3">
        <v>9</v>
      </c>
      <c r="Q2482" s="3" t="s">
        <v>2</v>
      </c>
      <c r="R2482" s="3">
        <v>5</v>
      </c>
      <c r="S2482" s="9">
        <v>3.6399999999999997</v>
      </c>
      <c r="T2482" s="11">
        <v>4.1900000000000004</v>
      </c>
      <c r="U2482" s="13">
        <v>5.16</v>
      </c>
    </row>
    <row r="2483" spans="1:21" x14ac:dyDescent="0.25">
      <c r="A2483" s="3" t="s">
        <v>64</v>
      </c>
      <c r="B2483" s="3" t="s">
        <v>125</v>
      </c>
      <c r="C2483" s="3" t="s">
        <v>19</v>
      </c>
      <c r="D2483" s="3">
        <v>4</v>
      </c>
      <c r="E2483" s="3">
        <v>0</v>
      </c>
      <c r="G2483" s="3">
        <v>1</v>
      </c>
      <c r="N2483" s="3">
        <v>9</v>
      </c>
      <c r="O2483" s="3" t="s">
        <v>2</v>
      </c>
      <c r="P2483" s="3">
        <v>9</v>
      </c>
      <c r="Q2483" s="3" t="s">
        <v>2</v>
      </c>
      <c r="R2483" s="3">
        <v>5</v>
      </c>
      <c r="S2483" s="9">
        <v>2.2699999999999996</v>
      </c>
      <c r="T2483" s="11">
        <v>0.85</v>
      </c>
      <c r="U2483" s="13">
        <v>0.5</v>
      </c>
    </row>
    <row r="2484" spans="1:21" x14ac:dyDescent="0.25">
      <c r="A2484" s="3" t="s">
        <v>64</v>
      </c>
      <c r="B2484" s="3" t="s">
        <v>125</v>
      </c>
      <c r="C2484" s="3" t="s">
        <v>19</v>
      </c>
      <c r="D2484" s="3">
        <v>4</v>
      </c>
      <c r="E2484" s="3">
        <v>1</v>
      </c>
      <c r="G2484" s="3">
        <v>1</v>
      </c>
      <c r="N2484" s="3">
        <v>9</v>
      </c>
      <c r="O2484" s="3" t="s">
        <v>2</v>
      </c>
      <c r="P2484" s="3">
        <v>9</v>
      </c>
      <c r="Q2484" s="3" t="s">
        <v>2</v>
      </c>
      <c r="R2484" s="3">
        <v>5</v>
      </c>
      <c r="S2484" s="9">
        <v>9.02</v>
      </c>
      <c r="T2484" s="11">
        <v>27.9</v>
      </c>
      <c r="U2484" s="13">
        <v>13.5999</v>
      </c>
    </row>
    <row r="2485" spans="1:21" x14ac:dyDescent="0.25">
      <c r="A2485" s="3" t="s">
        <v>64</v>
      </c>
      <c r="B2485" s="3" t="s">
        <v>125</v>
      </c>
      <c r="C2485" s="3" t="s">
        <v>19</v>
      </c>
      <c r="D2485" s="3">
        <v>4</v>
      </c>
      <c r="E2485" s="3">
        <v>0</v>
      </c>
      <c r="G2485" s="3">
        <v>1</v>
      </c>
      <c r="N2485" s="3">
        <v>9</v>
      </c>
      <c r="O2485" s="3" t="s">
        <v>2</v>
      </c>
      <c r="P2485" s="3">
        <v>9</v>
      </c>
      <c r="Q2485" s="3" t="s">
        <v>2</v>
      </c>
      <c r="R2485" s="3">
        <v>5</v>
      </c>
      <c r="S2485" s="9">
        <v>2.19</v>
      </c>
      <c r="T2485" s="11">
        <v>0.25</v>
      </c>
      <c r="U2485" s="13">
        <v>0</v>
      </c>
    </row>
    <row r="2486" spans="1:21" x14ac:dyDescent="0.25">
      <c r="A2486" s="3" t="s">
        <v>64</v>
      </c>
      <c r="B2486" s="3" t="s">
        <v>125</v>
      </c>
      <c r="C2486" s="3" t="s">
        <v>16</v>
      </c>
      <c r="D2486" s="3">
        <v>3</v>
      </c>
      <c r="E2486" s="3">
        <v>0</v>
      </c>
      <c r="G2486" s="3">
        <v>1</v>
      </c>
      <c r="N2486" s="3">
        <v>9</v>
      </c>
      <c r="O2486" s="3" t="s">
        <v>2</v>
      </c>
      <c r="P2486" s="3">
        <v>9</v>
      </c>
      <c r="Q2486" s="3" t="s">
        <v>2</v>
      </c>
      <c r="R2486" s="3">
        <v>5</v>
      </c>
      <c r="S2486" s="9">
        <v>2.36</v>
      </c>
      <c r="T2486" s="11">
        <v>1.31</v>
      </c>
      <c r="U2486" s="13">
        <v>2</v>
      </c>
    </row>
    <row r="2487" spans="1:21" x14ac:dyDescent="0.25">
      <c r="A2487" s="3" t="s">
        <v>64</v>
      </c>
      <c r="B2487" s="3" t="s">
        <v>125</v>
      </c>
      <c r="C2487" s="3" t="s">
        <v>16</v>
      </c>
      <c r="D2487" s="3">
        <v>3</v>
      </c>
      <c r="E2487" s="3">
        <v>0</v>
      </c>
      <c r="G2487" s="3">
        <v>1</v>
      </c>
      <c r="N2487" s="3">
        <v>9</v>
      </c>
      <c r="O2487" s="3" t="s">
        <v>2</v>
      </c>
      <c r="P2487" s="3">
        <v>9</v>
      </c>
      <c r="Q2487" s="3" t="s">
        <v>2</v>
      </c>
      <c r="R2487" s="3">
        <v>5</v>
      </c>
      <c r="S2487" s="9">
        <v>3.68</v>
      </c>
      <c r="T2487" s="11">
        <v>0</v>
      </c>
      <c r="U2487" s="13">
        <v>1</v>
      </c>
    </row>
    <row r="2488" spans="1:21" x14ac:dyDescent="0.25">
      <c r="A2488" s="3" t="s">
        <v>64</v>
      </c>
      <c r="B2488" s="3" t="s">
        <v>125</v>
      </c>
      <c r="C2488" s="3" t="s">
        <v>16</v>
      </c>
      <c r="D2488" s="3">
        <v>3</v>
      </c>
      <c r="E2488" s="3">
        <v>0</v>
      </c>
      <c r="G2488" s="3">
        <v>0.75</v>
      </c>
      <c r="N2488" s="3">
        <v>9</v>
      </c>
      <c r="O2488" s="3" t="s">
        <v>2</v>
      </c>
      <c r="P2488" s="3">
        <v>9</v>
      </c>
      <c r="Q2488" s="3" t="s">
        <v>2</v>
      </c>
      <c r="R2488" s="3">
        <v>5</v>
      </c>
      <c r="S2488" s="9">
        <v>3.12</v>
      </c>
      <c r="T2488" s="11">
        <v>10.85</v>
      </c>
      <c r="U2488" s="13">
        <v>1.266</v>
      </c>
    </row>
    <row r="2489" spans="1:21" x14ac:dyDescent="0.25">
      <c r="A2489" s="3" t="s">
        <v>64</v>
      </c>
      <c r="B2489" s="3" t="s">
        <v>125</v>
      </c>
      <c r="C2489" s="3" t="s">
        <v>16</v>
      </c>
      <c r="D2489" s="3">
        <v>3</v>
      </c>
      <c r="E2489" s="3">
        <v>0</v>
      </c>
      <c r="G2489" s="3">
        <v>1</v>
      </c>
      <c r="N2489" s="3">
        <v>9</v>
      </c>
      <c r="O2489" s="3" t="s">
        <v>2</v>
      </c>
      <c r="P2489" s="3">
        <v>9</v>
      </c>
      <c r="Q2489" s="3" t="s">
        <v>2</v>
      </c>
      <c r="R2489" s="3">
        <v>5</v>
      </c>
      <c r="S2489" s="9">
        <v>4.0199999999999996</v>
      </c>
      <c r="T2489" s="11">
        <v>0</v>
      </c>
      <c r="U2489" s="13">
        <v>0</v>
      </c>
    </row>
    <row r="2490" spans="1:21" x14ac:dyDescent="0.25">
      <c r="A2490" s="3" t="s">
        <v>64</v>
      </c>
      <c r="B2490" s="3" t="s">
        <v>125</v>
      </c>
      <c r="C2490" s="3" t="s">
        <v>16</v>
      </c>
      <c r="D2490" s="3">
        <v>3</v>
      </c>
      <c r="E2490" s="3">
        <v>0</v>
      </c>
      <c r="G2490" s="3">
        <v>1</v>
      </c>
      <c r="N2490" s="3">
        <v>9</v>
      </c>
      <c r="O2490" s="3" t="s">
        <v>2</v>
      </c>
      <c r="P2490" s="3">
        <v>9</v>
      </c>
      <c r="Q2490" s="3" t="s">
        <v>2</v>
      </c>
      <c r="R2490" s="3">
        <v>5</v>
      </c>
      <c r="S2490" s="9">
        <v>1.78</v>
      </c>
      <c r="T2490" s="11">
        <v>1</v>
      </c>
      <c r="U2490" s="13">
        <v>0</v>
      </c>
    </row>
    <row r="2491" spans="1:21" x14ac:dyDescent="0.25">
      <c r="A2491" s="3" t="s">
        <v>64</v>
      </c>
      <c r="B2491" s="3" t="s">
        <v>125</v>
      </c>
      <c r="C2491" s="3" t="s">
        <v>18</v>
      </c>
      <c r="D2491" s="3">
        <v>2</v>
      </c>
      <c r="E2491" s="3">
        <v>0</v>
      </c>
      <c r="G2491" s="3">
        <v>1</v>
      </c>
      <c r="N2491" s="3">
        <v>9</v>
      </c>
      <c r="O2491" s="3" t="s">
        <v>2</v>
      </c>
      <c r="P2491" s="3">
        <v>9</v>
      </c>
      <c r="Q2491" s="3" t="s">
        <v>2</v>
      </c>
      <c r="R2491" s="3">
        <v>5</v>
      </c>
      <c r="S2491" s="9">
        <v>3.1</v>
      </c>
      <c r="T2491" s="11">
        <v>3.26</v>
      </c>
      <c r="U2491" s="13">
        <v>0.60000000000000009</v>
      </c>
    </row>
    <row r="2492" spans="1:21" x14ac:dyDescent="0.25">
      <c r="A2492" s="3" t="s">
        <v>64</v>
      </c>
      <c r="B2492" s="3" t="s">
        <v>125</v>
      </c>
      <c r="C2492" s="3" t="s">
        <v>18</v>
      </c>
      <c r="D2492" s="3">
        <v>2</v>
      </c>
      <c r="E2492" s="3">
        <v>0</v>
      </c>
      <c r="G2492" s="3">
        <v>1</v>
      </c>
      <c r="N2492" s="3">
        <v>9</v>
      </c>
      <c r="O2492" s="3" t="s">
        <v>2</v>
      </c>
      <c r="P2492" s="3">
        <v>9</v>
      </c>
      <c r="Q2492" s="3" t="s">
        <v>2</v>
      </c>
      <c r="R2492" s="3">
        <v>5</v>
      </c>
      <c r="S2492" s="9">
        <v>2.2599999999999998</v>
      </c>
      <c r="T2492" s="11">
        <v>1.66</v>
      </c>
      <c r="U2492" s="13">
        <v>2.94</v>
      </c>
    </row>
    <row r="2493" spans="1:21" x14ac:dyDescent="0.25">
      <c r="A2493" s="3" t="s">
        <v>64</v>
      </c>
      <c r="B2493" s="3" t="s">
        <v>125</v>
      </c>
      <c r="C2493" s="3" t="s">
        <v>18</v>
      </c>
      <c r="D2493" s="3">
        <v>2</v>
      </c>
      <c r="E2493" s="3">
        <v>0</v>
      </c>
      <c r="G2493" s="3">
        <v>1</v>
      </c>
      <c r="N2493" s="3">
        <v>9</v>
      </c>
      <c r="O2493" s="3" t="s">
        <v>2</v>
      </c>
      <c r="P2493" s="3">
        <v>9</v>
      </c>
      <c r="Q2493" s="3" t="s">
        <v>2</v>
      </c>
      <c r="R2493" s="3">
        <v>5</v>
      </c>
      <c r="S2493" s="9">
        <v>2.59</v>
      </c>
      <c r="T2493" s="11">
        <v>3.72</v>
      </c>
      <c r="U2493" s="13">
        <v>1.56</v>
      </c>
    </row>
    <row r="2494" spans="1:21" x14ac:dyDescent="0.25">
      <c r="A2494" s="3" t="s">
        <v>64</v>
      </c>
      <c r="B2494" s="3" t="s">
        <v>125</v>
      </c>
      <c r="C2494" s="3" t="s">
        <v>18</v>
      </c>
      <c r="D2494" s="3">
        <v>2</v>
      </c>
      <c r="E2494" s="3">
        <v>0</v>
      </c>
      <c r="G2494" s="3">
        <v>1</v>
      </c>
      <c r="N2494" s="3">
        <v>9</v>
      </c>
      <c r="O2494" s="3" t="s">
        <v>2</v>
      </c>
      <c r="P2494" s="3">
        <v>9</v>
      </c>
      <c r="Q2494" s="3" t="s">
        <v>2</v>
      </c>
      <c r="R2494" s="3">
        <v>5</v>
      </c>
      <c r="S2494" s="9">
        <v>2.5599999999999996</v>
      </c>
      <c r="T2494" s="11">
        <v>10.85</v>
      </c>
      <c r="U2494" s="13">
        <v>0.74</v>
      </c>
    </row>
    <row r="2495" spans="1:21" x14ac:dyDescent="0.25">
      <c r="A2495" s="3" t="s">
        <v>64</v>
      </c>
      <c r="B2495" s="3" t="s">
        <v>125</v>
      </c>
      <c r="C2495" s="3" t="s">
        <v>18</v>
      </c>
      <c r="D2495" s="3">
        <v>2</v>
      </c>
      <c r="E2495" s="3">
        <v>0</v>
      </c>
      <c r="G2495" s="3">
        <v>1</v>
      </c>
      <c r="N2495" s="3">
        <v>9</v>
      </c>
      <c r="O2495" s="3" t="s">
        <v>2</v>
      </c>
      <c r="P2495" s="3">
        <v>9</v>
      </c>
      <c r="Q2495" s="3" t="s">
        <v>2</v>
      </c>
      <c r="R2495" s="3">
        <v>5</v>
      </c>
      <c r="S2495" s="9">
        <v>1.67</v>
      </c>
      <c r="T2495" s="11">
        <v>5.99</v>
      </c>
      <c r="U2495" s="13">
        <v>0.66</v>
      </c>
    </row>
    <row r="2496" spans="1:21" x14ac:dyDescent="0.25">
      <c r="A2496" s="3" t="s">
        <v>64</v>
      </c>
      <c r="B2496" s="3" t="s">
        <v>125</v>
      </c>
      <c r="C2496" s="3" t="s">
        <v>18</v>
      </c>
      <c r="D2496" s="3">
        <v>2</v>
      </c>
      <c r="E2496" s="3">
        <v>0</v>
      </c>
      <c r="G2496" s="3">
        <v>1</v>
      </c>
      <c r="N2496" s="3">
        <v>9</v>
      </c>
      <c r="O2496" s="3" t="s">
        <v>2</v>
      </c>
      <c r="P2496" s="3">
        <v>9</v>
      </c>
      <c r="Q2496" s="3" t="s">
        <v>2</v>
      </c>
      <c r="R2496" s="3">
        <v>5</v>
      </c>
      <c r="S2496" s="9">
        <v>2.62</v>
      </c>
      <c r="T2496" s="11">
        <v>1.66</v>
      </c>
      <c r="U2496" s="13">
        <v>2.2999999999999998</v>
      </c>
    </row>
    <row r="2497" spans="1:21" x14ac:dyDescent="0.25">
      <c r="A2497" s="3" t="s">
        <v>64</v>
      </c>
      <c r="B2497" s="3" t="s">
        <v>125</v>
      </c>
      <c r="C2497" s="3" t="s">
        <v>18</v>
      </c>
      <c r="D2497" s="3">
        <v>2</v>
      </c>
      <c r="E2497" s="3">
        <v>0</v>
      </c>
      <c r="G2497" s="3">
        <v>1</v>
      </c>
      <c r="N2497" s="3">
        <v>9</v>
      </c>
      <c r="O2497" s="3" t="s">
        <v>2</v>
      </c>
      <c r="P2497" s="3">
        <v>9</v>
      </c>
      <c r="Q2497" s="3" t="s">
        <v>2</v>
      </c>
      <c r="R2497" s="3">
        <v>5</v>
      </c>
      <c r="S2497" s="9">
        <v>2.83</v>
      </c>
      <c r="T2497" s="11">
        <v>2.41</v>
      </c>
      <c r="U2497" s="13">
        <v>1.3</v>
      </c>
    </row>
    <row r="2498" spans="1:21" x14ac:dyDescent="0.25">
      <c r="A2498" s="3" t="s">
        <v>64</v>
      </c>
      <c r="B2498" s="3" t="s">
        <v>125</v>
      </c>
      <c r="C2498" s="3" t="s">
        <v>16</v>
      </c>
      <c r="D2498" s="3">
        <v>3</v>
      </c>
      <c r="E2498" s="3">
        <v>0</v>
      </c>
      <c r="G2498" s="3">
        <v>1</v>
      </c>
      <c r="N2498" s="3">
        <v>9</v>
      </c>
      <c r="O2498" s="3" t="s">
        <v>2</v>
      </c>
      <c r="P2498" s="3">
        <v>9</v>
      </c>
      <c r="Q2498" s="3" t="s">
        <v>2</v>
      </c>
      <c r="R2498" s="3">
        <v>5</v>
      </c>
      <c r="S2498" s="9">
        <v>1.76</v>
      </c>
      <c r="T2498" s="11">
        <v>1.1499999999999999</v>
      </c>
      <c r="U2498" s="13">
        <v>1.3</v>
      </c>
    </row>
    <row r="2499" spans="1:21" x14ac:dyDescent="0.25">
      <c r="A2499" s="3" t="s">
        <v>64</v>
      </c>
      <c r="B2499" s="3" t="s">
        <v>125</v>
      </c>
      <c r="C2499" s="3" t="s">
        <v>18</v>
      </c>
      <c r="D2499" s="3">
        <v>2</v>
      </c>
      <c r="E2499" s="3">
        <v>0</v>
      </c>
      <c r="G2499" s="3">
        <v>1</v>
      </c>
      <c r="N2499" s="3">
        <v>9</v>
      </c>
      <c r="O2499" s="3" t="s">
        <v>2</v>
      </c>
      <c r="P2499" s="3">
        <v>9</v>
      </c>
      <c r="Q2499" s="3" t="s">
        <v>2</v>
      </c>
      <c r="R2499" s="3">
        <v>5</v>
      </c>
      <c r="S2499" s="9">
        <v>0.91</v>
      </c>
      <c r="T2499" s="11">
        <v>0</v>
      </c>
      <c r="U2499" s="13">
        <v>0</v>
      </c>
    </row>
    <row r="2500" spans="1:21" x14ac:dyDescent="0.25">
      <c r="A2500" s="3" t="s">
        <v>64</v>
      </c>
      <c r="B2500" s="3" t="s">
        <v>125</v>
      </c>
      <c r="C2500" s="3" t="s">
        <v>18</v>
      </c>
      <c r="D2500" s="3">
        <v>2</v>
      </c>
      <c r="E2500" s="3">
        <v>0</v>
      </c>
      <c r="G2500" s="3">
        <v>1</v>
      </c>
      <c r="N2500" s="3">
        <v>9</v>
      </c>
      <c r="O2500" s="3" t="s">
        <v>2</v>
      </c>
      <c r="P2500" s="3">
        <v>9</v>
      </c>
      <c r="Q2500" s="3" t="s">
        <v>2</v>
      </c>
      <c r="R2500" s="3">
        <v>5</v>
      </c>
      <c r="S2500" s="9">
        <v>0.94000000000000006</v>
      </c>
      <c r="T2500" s="11">
        <v>1</v>
      </c>
      <c r="U2500" s="13">
        <v>2.5499999999999998</v>
      </c>
    </row>
    <row r="2501" spans="1:21" x14ac:dyDescent="0.25">
      <c r="A2501" s="3" t="s">
        <v>64</v>
      </c>
      <c r="B2501" s="3" t="s">
        <v>125</v>
      </c>
      <c r="C2501" s="3" t="s">
        <v>18</v>
      </c>
      <c r="D2501" s="3">
        <v>2</v>
      </c>
      <c r="E2501" s="3">
        <v>0</v>
      </c>
      <c r="G2501" s="3">
        <v>1</v>
      </c>
      <c r="N2501" s="3">
        <v>9</v>
      </c>
      <c r="O2501" s="3" t="s">
        <v>2</v>
      </c>
      <c r="P2501" s="3">
        <v>9</v>
      </c>
      <c r="Q2501" s="3" t="s">
        <v>2</v>
      </c>
      <c r="R2501" s="3">
        <v>5</v>
      </c>
      <c r="S2501" s="9">
        <v>1.18</v>
      </c>
      <c r="T2501" s="11">
        <v>3.49</v>
      </c>
      <c r="U2501" s="13">
        <v>0.34</v>
      </c>
    </row>
    <row r="2502" spans="1:21" x14ac:dyDescent="0.25">
      <c r="A2502" s="3" t="s">
        <v>64</v>
      </c>
      <c r="B2502" s="3" t="s">
        <v>125</v>
      </c>
      <c r="C2502" s="3" t="s">
        <v>24</v>
      </c>
      <c r="D2502" s="3">
        <v>1</v>
      </c>
      <c r="E2502" s="3">
        <v>0</v>
      </c>
      <c r="G2502" s="3">
        <v>1</v>
      </c>
      <c r="N2502" s="3">
        <v>9</v>
      </c>
      <c r="O2502" s="3" t="s">
        <v>2</v>
      </c>
      <c r="P2502" s="3">
        <v>9</v>
      </c>
      <c r="Q2502" s="3" t="s">
        <v>2</v>
      </c>
      <c r="R2502" s="3">
        <v>5</v>
      </c>
      <c r="S2502" s="9">
        <v>1.06</v>
      </c>
      <c r="T2502" s="11">
        <v>0.46</v>
      </c>
      <c r="U2502" s="13">
        <v>0.2</v>
      </c>
    </row>
    <row r="2503" spans="1:21" x14ac:dyDescent="0.25">
      <c r="A2503" s="3" t="s">
        <v>64</v>
      </c>
      <c r="B2503" s="3" t="s">
        <v>125</v>
      </c>
      <c r="C2503" s="3" t="s">
        <v>24</v>
      </c>
      <c r="D2503" s="3">
        <v>1</v>
      </c>
      <c r="E2503" s="3">
        <v>0</v>
      </c>
      <c r="G2503" s="3">
        <v>1</v>
      </c>
      <c r="N2503" s="3">
        <v>9</v>
      </c>
      <c r="O2503" s="3" t="s">
        <v>2</v>
      </c>
      <c r="P2503" s="3">
        <v>9</v>
      </c>
      <c r="Q2503" s="3" t="s">
        <v>2</v>
      </c>
      <c r="R2503" s="3">
        <v>5</v>
      </c>
      <c r="S2503" s="9">
        <v>2.92</v>
      </c>
      <c r="T2503" s="11">
        <v>1.84</v>
      </c>
      <c r="U2503" s="13">
        <v>1.1659999999999999</v>
      </c>
    </row>
    <row r="2504" spans="1:21" x14ac:dyDescent="0.25">
      <c r="A2504" s="3" t="s">
        <v>64</v>
      </c>
      <c r="B2504" s="3" t="s">
        <v>125</v>
      </c>
      <c r="C2504" s="3" t="s">
        <v>18</v>
      </c>
      <c r="D2504" s="3">
        <v>2</v>
      </c>
      <c r="E2504" s="3">
        <v>0</v>
      </c>
      <c r="G2504" s="3">
        <v>1</v>
      </c>
      <c r="N2504" s="3">
        <v>9</v>
      </c>
      <c r="O2504" s="3" t="s">
        <v>2</v>
      </c>
      <c r="P2504" s="3">
        <v>9</v>
      </c>
      <c r="Q2504" s="3" t="s">
        <v>2</v>
      </c>
      <c r="R2504" s="3">
        <v>5</v>
      </c>
      <c r="S2504" s="9">
        <v>1.45</v>
      </c>
      <c r="T2504" s="11">
        <v>2.83</v>
      </c>
      <c r="U2504" s="13">
        <v>1.1666799999999999</v>
      </c>
    </row>
    <row r="2505" spans="1:21" x14ac:dyDescent="0.25">
      <c r="A2505" s="3" t="s">
        <v>64</v>
      </c>
      <c r="B2505" s="3" t="s">
        <v>125</v>
      </c>
      <c r="C2505" s="3" t="s">
        <v>24</v>
      </c>
      <c r="D2505" s="3">
        <v>1</v>
      </c>
      <c r="E2505" s="3">
        <v>0</v>
      </c>
      <c r="G2505" s="3">
        <v>1</v>
      </c>
      <c r="N2505" s="3">
        <v>9</v>
      </c>
      <c r="O2505" s="3" t="s">
        <v>2</v>
      </c>
      <c r="P2505" s="3">
        <v>9</v>
      </c>
      <c r="Q2505" s="3" t="s">
        <v>2</v>
      </c>
      <c r="R2505" s="3">
        <v>5</v>
      </c>
      <c r="S2505" s="9">
        <v>1.68</v>
      </c>
      <c r="T2505" s="11">
        <v>1.31</v>
      </c>
      <c r="U2505" s="13">
        <v>0</v>
      </c>
    </row>
    <row r="2506" spans="1:21" x14ac:dyDescent="0.25">
      <c r="A2506" s="3" t="s">
        <v>64</v>
      </c>
      <c r="B2506" s="3" t="s">
        <v>125</v>
      </c>
      <c r="C2506" s="3" t="s">
        <v>24</v>
      </c>
      <c r="D2506" s="3">
        <v>1</v>
      </c>
      <c r="E2506" s="3">
        <v>0</v>
      </c>
      <c r="G2506" s="3">
        <v>1</v>
      </c>
      <c r="N2506" s="3">
        <v>9</v>
      </c>
      <c r="O2506" s="3" t="s">
        <v>2</v>
      </c>
      <c r="P2506" s="3">
        <v>9</v>
      </c>
      <c r="Q2506" s="3" t="s">
        <v>2</v>
      </c>
      <c r="R2506" s="3">
        <v>5</v>
      </c>
      <c r="S2506" s="9">
        <v>1.53</v>
      </c>
      <c r="T2506" s="11">
        <v>0.09</v>
      </c>
      <c r="U2506" s="13">
        <v>0.2</v>
      </c>
    </row>
    <row r="2507" spans="1:21" x14ac:dyDescent="0.25">
      <c r="A2507" s="3" t="s">
        <v>64</v>
      </c>
      <c r="B2507" s="3" t="s">
        <v>125</v>
      </c>
      <c r="C2507" s="3" t="s">
        <v>19</v>
      </c>
      <c r="D2507" s="3">
        <v>4</v>
      </c>
      <c r="E2507" s="3">
        <v>0</v>
      </c>
      <c r="G2507" s="3">
        <v>1</v>
      </c>
      <c r="N2507" s="3">
        <v>10</v>
      </c>
      <c r="O2507" s="3" t="s">
        <v>26</v>
      </c>
      <c r="P2507" s="3">
        <v>10</v>
      </c>
      <c r="Q2507" s="3" t="s">
        <v>2</v>
      </c>
      <c r="R2507" s="3">
        <v>5</v>
      </c>
      <c r="S2507" s="9">
        <v>1.57</v>
      </c>
      <c r="T2507" s="11">
        <v>0</v>
      </c>
      <c r="U2507" s="13">
        <v>2.8</v>
      </c>
    </row>
    <row r="2508" spans="1:21" x14ac:dyDescent="0.25">
      <c r="A2508" s="3" t="s">
        <v>64</v>
      </c>
      <c r="B2508" s="3" t="s">
        <v>125</v>
      </c>
      <c r="C2508" s="3" t="s">
        <v>19</v>
      </c>
      <c r="D2508" s="3">
        <v>4</v>
      </c>
      <c r="E2508" s="3">
        <v>0</v>
      </c>
      <c r="G2508" s="3">
        <v>1</v>
      </c>
      <c r="N2508" s="3">
        <v>10</v>
      </c>
      <c r="O2508" s="3" t="s">
        <v>26</v>
      </c>
      <c r="P2508" s="3">
        <v>10</v>
      </c>
      <c r="Q2508" s="3" t="s">
        <v>2</v>
      </c>
      <c r="R2508" s="3">
        <v>5</v>
      </c>
      <c r="S2508" s="9">
        <v>1.61</v>
      </c>
      <c r="T2508" s="11">
        <v>0</v>
      </c>
      <c r="U2508" s="13">
        <v>2.2999999999999998</v>
      </c>
    </row>
    <row r="2509" spans="1:21" x14ac:dyDescent="0.25">
      <c r="A2509" s="3" t="s">
        <v>64</v>
      </c>
      <c r="B2509" s="3" t="s">
        <v>125</v>
      </c>
      <c r="C2509" s="3" t="s">
        <v>19</v>
      </c>
      <c r="D2509" s="3">
        <v>4</v>
      </c>
      <c r="E2509" s="3">
        <v>0</v>
      </c>
      <c r="G2509" s="3">
        <v>1</v>
      </c>
      <c r="N2509" s="3">
        <v>10</v>
      </c>
      <c r="O2509" s="3" t="s">
        <v>26</v>
      </c>
      <c r="P2509" s="3">
        <v>10</v>
      </c>
      <c r="Q2509" s="3" t="s">
        <v>2</v>
      </c>
      <c r="R2509" s="3">
        <v>5</v>
      </c>
      <c r="S2509" s="9">
        <v>1.56</v>
      </c>
      <c r="T2509" s="11">
        <v>0.09</v>
      </c>
      <c r="U2509" s="13">
        <v>0</v>
      </c>
    </row>
    <row r="2510" spans="1:21" x14ac:dyDescent="0.25">
      <c r="A2510" s="3" t="s">
        <v>64</v>
      </c>
      <c r="B2510" s="3" t="s">
        <v>125</v>
      </c>
      <c r="C2510" s="3" t="s">
        <v>19</v>
      </c>
      <c r="D2510" s="3">
        <v>4</v>
      </c>
      <c r="E2510" s="3">
        <v>0</v>
      </c>
      <c r="G2510" s="3">
        <v>1</v>
      </c>
      <c r="N2510" s="3">
        <v>10</v>
      </c>
      <c r="O2510" s="3" t="s">
        <v>26</v>
      </c>
      <c r="P2510" s="3">
        <v>10</v>
      </c>
      <c r="Q2510" s="3" t="s">
        <v>2</v>
      </c>
      <c r="R2510" s="3">
        <v>5</v>
      </c>
      <c r="S2510" s="9">
        <v>1.1599999999999999</v>
      </c>
      <c r="T2510" s="11">
        <v>0.09</v>
      </c>
      <c r="U2510" s="13">
        <v>0</v>
      </c>
    </row>
    <row r="2511" spans="1:21" x14ac:dyDescent="0.25">
      <c r="A2511" s="3" t="s">
        <v>64</v>
      </c>
      <c r="B2511" s="3" t="s">
        <v>125</v>
      </c>
      <c r="C2511" s="3" t="s">
        <v>16</v>
      </c>
      <c r="D2511" s="3">
        <v>3</v>
      </c>
      <c r="E2511" s="3">
        <v>0</v>
      </c>
      <c r="G2511" s="3">
        <v>1</v>
      </c>
      <c r="N2511" s="3">
        <v>10</v>
      </c>
      <c r="O2511" s="3" t="s">
        <v>26</v>
      </c>
      <c r="P2511" s="3">
        <v>10</v>
      </c>
      <c r="Q2511" s="3" t="s">
        <v>2</v>
      </c>
      <c r="R2511" s="3">
        <v>5</v>
      </c>
      <c r="S2511" s="9">
        <v>2.3099999999999996</v>
      </c>
      <c r="T2511" s="11">
        <v>0.35</v>
      </c>
      <c r="U2511" s="13">
        <v>0.9</v>
      </c>
    </row>
    <row r="2512" spans="1:21" x14ac:dyDescent="0.25">
      <c r="A2512" s="3" t="s">
        <v>64</v>
      </c>
      <c r="B2512" s="3" t="s">
        <v>125</v>
      </c>
      <c r="C2512" s="3" t="s">
        <v>16</v>
      </c>
      <c r="D2512" s="3">
        <v>3</v>
      </c>
      <c r="E2512" s="3">
        <v>0</v>
      </c>
      <c r="G2512" s="3">
        <v>1</v>
      </c>
      <c r="N2512" s="3">
        <v>10</v>
      </c>
      <c r="O2512" s="3" t="s">
        <v>26</v>
      </c>
      <c r="P2512" s="3">
        <v>10</v>
      </c>
      <c r="Q2512" s="3" t="s">
        <v>2</v>
      </c>
      <c r="R2512" s="3">
        <v>5</v>
      </c>
      <c r="S2512" s="9">
        <v>3.3099999999999996</v>
      </c>
      <c r="T2512" s="11">
        <v>0.25</v>
      </c>
      <c r="U2512" s="13">
        <v>0</v>
      </c>
    </row>
    <row r="2513" spans="1:21" x14ac:dyDescent="0.25">
      <c r="A2513" s="3" t="s">
        <v>64</v>
      </c>
      <c r="B2513" s="3" t="s">
        <v>125</v>
      </c>
      <c r="C2513" s="3" t="s">
        <v>16</v>
      </c>
      <c r="D2513" s="3">
        <v>3</v>
      </c>
      <c r="E2513" s="3">
        <v>0</v>
      </c>
      <c r="G2513" s="3">
        <v>1</v>
      </c>
      <c r="N2513" s="3">
        <v>10</v>
      </c>
      <c r="O2513" s="3" t="s">
        <v>26</v>
      </c>
      <c r="P2513" s="3">
        <v>10</v>
      </c>
      <c r="Q2513" s="3" t="s">
        <v>2</v>
      </c>
      <c r="R2513" s="3">
        <v>5</v>
      </c>
      <c r="S2513" s="9">
        <v>2.1799999999999997</v>
      </c>
      <c r="T2513" s="11">
        <v>4.6900000000000004</v>
      </c>
      <c r="U2513" s="13">
        <v>1.6</v>
      </c>
    </row>
    <row r="2514" spans="1:21" x14ac:dyDescent="0.25">
      <c r="A2514" s="3" t="s">
        <v>64</v>
      </c>
      <c r="B2514" s="3" t="s">
        <v>125</v>
      </c>
      <c r="C2514" s="3" t="s">
        <v>16</v>
      </c>
      <c r="D2514" s="3">
        <v>3</v>
      </c>
      <c r="E2514" s="3">
        <v>0</v>
      </c>
      <c r="G2514" s="3">
        <v>1</v>
      </c>
      <c r="N2514" s="3">
        <v>10</v>
      </c>
      <c r="O2514" s="3" t="s">
        <v>26</v>
      </c>
      <c r="P2514" s="3">
        <v>10</v>
      </c>
      <c r="Q2514" s="3" t="s">
        <v>2</v>
      </c>
      <c r="R2514" s="3">
        <v>5</v>
      </c>
      <c r="S2514" s="9">
        <v>2.0599999999999996</v>
      </c>
      <c r="T2514" s="11">
        <v>1.31</v>
      </c>
      <c r="U2514" s="13">
        <v>1.5</v>
      </c>
    </row>
    <row r="2515" spans="1:21" x14ac:dyDescent="0.25">
      <c r="A2515" s="3" t="s">
        <v>64</v>
      </c>
      <c r="B2515" s="3" t="s">
        <v>125</v>
      </c>
      <c r="C2515" s="3" t="s">
        <v>18</v>
      </c>
      <c r="D2515" s="3">
        <v>2</v>
      </c>
      <c r="E2515" s="3">
        <v>0</v>
      </c>
      <c r="G2515" s="3">
        <v>1</v>
      </c>
      <c r="N2515" s="3">
        <v>10</v>
      </c>
      <c r="O2515" s="3" t="s">
        <v>26</v>
      </c>
      <c r="P2515" s="3">
        <v>10</v>
      </c>
      <c r="Q2515" s="3" t="s">
        <v>2</v>
      </c>
      <c r="R2515" s="3">
        <v>5</v>
      </c>
      <c r="S2515" s="9">
        <v>2.12</v>
      </c>
      <c r="T2515" s="11">
        <v>0.25</v>
      </c>
      <c r="U2515" s="13">
        <v>0</v>
      </c>
    </row>
    <row r="2516" spans="1:21" x14ac:dyDescent="0.25">
      <c r="A2516" s="3" t="s">
        <v>64</v>
      </c>
      <c r="B2516" s="3" t="s">
        <v>125</v>
      </c>
      <c r="C2516" s="3" t="s">
        <v>18</v>
      </c>
      <c r="D2516" s="3">
        <v>2</v>
      </c>
      <c r="E2516" s="3">
        <v>0</v>
      </c>
      <c r="G2516" s="3">
        <v>1</v>
      </c>
      <c r="N2516" s="3">
        <v>10</v>
      </c>
      <c r="O2516" s="3" t="s">
        <v>26</v>
      </c>
      <c r="P2516" s="3">
        <v>10</v>
      </c>
      <c r="Q2516" s="3" t="s">
        <v>2</v>
      </c>
      <c r="R2516" s="3">
        <v>5</v>
      </c>
      <c r="S2516" s="9">
        <v>2.4099999999999997</v>
      </c>
      <c r="T2516" s="11">
        <v>0.35</v>
      </c>
      <c r="U2516" s="13">
        <v>2.2999999999999998</v>
      </c>
    </row>
    <row r="2517" spans="1:21" x14ac:dyDescent="0.25">
      <c r="A2517" s="3" t="s">
        <v>64</v>
      </c>
      <c r="B2517" s="3" t="s">
        <v>125</v>
      </c>
      <c r="C2517" s="3" t="s">
        <v>18</v>
      </c>
      <c r="D2517" s="3">
        <v>2</v>
      </c>
      <c r="E2517" s="3">
        <v>0</v>
      </c>
      <c r="G2517" s="3">
        <v>1</v>
      </c>
      <c r="N2517" s="3">
        <v>10</v>
      </c>
      <c r="O2517" s="3" t="s">
        <v>26</v>
      </c>
      <c r="P2517" s="3">
        <v>10</v>
      </c>
      <c r="Q2517" s="3" t="s">
        <v>2</v>
      </c>
      <c r="R2517" s="3">
        <v>5</v>
      </c>
      <c r="S2517" s="9">
        <v>3.4899999999999998</v>
      </c>
      <c r="T2517" s="11">
        <v>8.61</v>
      </c>
      <c r="U2517" s="13">
        <v>1</v>
      </c>
    </row>
    <row r="2518" spans="1:21" x14ac:dyDescent="0.25">
      <c r="A2518" s="3" t="s">
        <v>64</v>
      </c>
      <c r="B2518" s="3" t="s">
        <v>125</v>
      </c>
      <c r="C2518" s="3" t="s">
        <v>18</v>
      </c>
      <c r="D2518" s="3">
        <v>2</v>
      </c>
      <c r="E2518" s="3">
        <v>0</v>
      </c>
      <c r="G2518" s="3">
        <v>1</v>
      </c>
      <c r="N2518" s="3">
        <v>10</v>
      </c>
      <c r="O2518" s="3" t="s">
        <v>26</v>
      </c>
      <c r="P2518" s="3">
        <v>10</v>
      </c>
      <c r="Q2518" s="3" t="s">
        <v>2</v>
      </c>
      <c r="R2518" s="3">
        <v>5</v>
      </c>
      <c r="S2518" s="9">
        <v>2.0299999999999998</v>
      </c>
      <c r="T2518" s="11">
        <v>15.44</v>
      </c>
      <c r="U2518" s="13">
        <v>1</v>
      </c>
    </row>
    <row r="2519" spans="1:21" x14ac:dyDescent="0.25">
      <c r="A2519" s="3" t="s">
        <v>64</v>
      </c>
      <c r="B2519" s="3" t="s">
        <v>125</v>
      </c>
      <c r="C2519" s="3" t="s">
        <v>24</v>
      </c>
      <c r="D2519" s="3">
        <v>1</v>
      </c>
      <c r="E2519" s="3">
        <v>0</v>
      </c>
      <c r="G2519" s="3">
        <v>1</v>
      </c>
      <c r="N2519" s="3">
        <v>10</v>
      </c>
      <c r="O2519" s="3" t="s">
        <v>26</v>
      </c>
      <c r="P2519" s="3">
        <v>10</v>
      </c>
      <c r="Q2519" s="3" t="s">
        <v>2</v>
      </c>
      <c r="R2519" s="3">
        <v>5</v>
      </c>
      <c r="S2519" s="9">
        <v>2.0799999999999996</v>
      </c>
      <c r="T2519" s="11">
        <v>0.59</v>
      </c>
      <c r="U2519" s="13">
        <v>1</v>
      </c>
    </row>
    <row r="2520" spans="1:21" x14ac:dyDescent="0.25">
      <c r="A2520" s="3" t="s">
        <v>64</v>
      </c>
      <c r="B2520" s="3" t="s">
        <v>125</v>
      </c>
      <c r="C2520" s="3" t="s">
        <v>24</v>
      </c>
      <c r="D2520" s="3">
        <v>1</v>
      </c>
      <c r="E2520" s="3">
        <v>0</v>
      </c>
      <c r="G2520" s="3">
        <v>1</v>
      </c>
      <c r="N2520" s="3">
        <v>10</v>
      </c>
      <c r="O2520" s="3" t="s">
        <v>26</v>
      </c>
      <c r="P2520" s="3">
        <v>10</v>
      </c>
      <c r="Q2520" s="3" t="s">
        <v>2</v>
      </c>
      <c r="R2520" s="3">
        <v>5</v>
      </c>
      <c r="S2520" s="9">
        <v>2.0399999999999996</v>
      </c>
      <c r="T2520" s="11">
        <v>1.31</v>
      </c>
      <c r="U2520" s="13">
        <v>0</v>
      </c>
    </row>
    <row r="2521" spans="1:21" x14ac:dyDescent="0.25">
      <c r="A2521" s="3" t="s">
        <v>64</v>
      </c>
      <c r="B2521" s="3" t="s">
        <v>125</v>
      </c>
      <c r="C2521" s="3" t="s">
        <v>19</v>
      </c>
      <c r="D2521" s="3">
        <v>4</v>
      </c>
      <c r="E2521" s="3">
        <v>1</v>
      </c>
      <c r="G2521" s="3">
        <v>1</v>
      </c>
      <c r="N2521" s="3">
        <v>9</v>
      </c>
      <c r="O2521" s="3" t="s">
        <v>2</v>
      </c>
      <c r="P2521" s="3">
        <v>9</v>
      </c>
      <c r="Q2521" s="3" t="s">
        <v>2</v>
      </c>
      <c r="R2521" s="3">
        <v>5</v>
      </c>
      <c r="S2521" s="9">
        <v>0</v>
      </c>
      <c r="T2521" s="11">
        <v>0</v>
      </c>
      <c r="U2521" s="13">
        <v>0</v>
      </c>
    </row>
    <row r="2522" spans="1:21" x14ac:dyDescent="0.25">
      <c r="A2522" s="3" t="s">
        <v>64</v>
      </c>
      <c r="B2522" s="3" t="s">
        <v>125</v>
      </c>
      <c r="C2522" s="3" t="s">
        <v>19</v>
      </c>
      <c r="D2522" s="3">
        <v>4</v>
      </c>
      <c r="E2522" s="3">
        <v>1</v>
      </c>
      <c r="G2522" s="3">
        <v>1</v>
      </c>
      <c r="N2522" s="3">
        <v>9</v>
      </c>
      <c r="O2522" s="3" t="s">
        <v>2</v>
      </c>
      <c r="P2522" s="3">
        <v>9</v>
      </c>
      <c r="Q2522" s="3" t="s">
        <v>2</v>
      </c>
      <c r="R2522" s="3">
        <v>5</v>
      </c>
      <c r="S2522" s="9">
        <v>4.9399999999999995</v>
      </c>
      <c r="T2522" s="11">
        <v>19.32</v>
      </c>
      <c r="U2522" s="13">
        <v>9.64</v>
      </c>
    </row>
    <row r="2523" spans="1:21" x14ac:dyDescent="0.25">
      <c r="A2523" s="3" t="s">
        <v>64</v>
      </c>
      <c r="B2523" s="3" t="s">
        <v>125</v>
      </c>
      <c r="C2523" s="3" t="s">
        <v>19</v>
      </c>
      <c r="D2523" s="3">
        <v>4</v>
      </c>
      <c r="E2523" s="3">
        <v>0</v>
      </c>
      <c r="G2523" s="3">
        <v>1</v>
      </c>
      <c r="N2523" s="3">
        <v>9</v>
      </c>
      <c r="O2523" s="3" t="s">
        <v>2</v>
      </c>
      <c r="P2523" s="3">
        <v>9</v>
      </c>
      <c r="Q2523" s="3" t="s">
        <v>2</v>
      </c>
      <c r="R2523" s="3">
        <v>5</v>
      </c>
      <c r="S2523" s="9">
        <v>2.5</v>
      </c>
      <c r="T2523" s="11">
        <v>0.09</v>
      </c>
      <c r="U2523" s="13">
        <v>0.3</v>
      </c>
    </row>
    <row r="2524" spans="1:21" x14ac:dyDescent="0.25">
      <c r="A2524" s="3" t="s">
        <v>64</v>
      </c>
      <c r="B2524" s="3" t="s">
        <v>125</v>
      </c>
      <c r="C2524" s="3" t="s">
        <v>19</v>
      </c>
      <c r="D2524" s="3">
        <v>4</v>
      </c>
      <c r="E2524" s="3">
        <v>0</v>
      </c>
      <c r="G2524" s="3">
        <v>1</v>
      </c>
      <c r="N2524" s="3">
        <v>9</v>
      </c>
      <c r="O2524" s="3" t="s">
        <v>2</v>
      </c>
      <c r="P2524" s="3">
        <v>9</v>
      </c>
      <c r="Q2524" s="3" t="s">
        <v>2</v>
      </c>
      <c r="R2524" s="3">
        <v>5</v>
      </c>
      <c r="S2524" s="9">
        <v>1.4</v>
      </c>
      <c r="T2524" s="11">
        <v>2.02</v>
      </c>
      <c r="U2524" s="13">
        <v>1</v>
      </c>
    </row>
    <row r="2525" spans="1:21" x14ac:dyDescent="0.25">
      <c r="A2525" s="3" t="s">
        <v>64</v>
      </c>
      <c r="B2525" s="3" t="s">
        <v>125</v>
      </c>
      <c r="C2525" s="3" t="s">
        <v>19</v>
      </c>
      <c r="D2525" s="3">
        <v>4</v>
      </c>
      <c r="E2525" s="3">
        <v>0</v>
      </c>
      <c r="G2525" s="3">
        <v>1</v>
      </c>
      <c r="N2525" s="3">
        <v>9</v>
      </c>
      <c r="O2525" s="3" t="s">
        <v>2</v>
      </c>
      <c r="P2525" s="3">
        <v>9</v>
      </c>
      <c r="Q2525" s="3" t="s">
        <v>2</v>
      </c>
      <c r="R2525" s="3">
        <v>5</v>
      </c>
      <c r="S2525" s="9">
        <v>2.5</v>
      </c>
      <c r="T2525" s="11">
        <v>0.09</v>
      </c>
      <c r="U2525" s="13">
        <v>0</v>
      </c>
    </row>
    <row r="2526" spans="1:21" x14ac:dyDescent="0.25">
      <c r="A2526" s="3" t="s">
        <v>64</v>
      </c>
      <c r="B2526" s="3" t="s">
        <v>125</v>
      </c>
      <c r="C2526" s="3" t="s">
        <v>16</v>
      </c>
      <c r="D2526" s="3">
        <v>3</v>
      </c>
      <c r="E2526" s="3">
        <v>0</v>
      </c>
      <c r="G2526" s="3">
        <v>1</v>
      </c>
      <c r="N2526" s="3">
        <v>9</v>
      </c>
      <c r="O2526" s="3" t="s">
        <v>2</v>
      </c>
      <c r="P2526" s="3">
        <v>9</v>
      </c>
      <c r="Q2526" s="3" t="s">
        <v>2</v>
      </c>
      <c r="R2526" s="3">
        <v>5</v>
      </c>
      <c r="S2526" s="9">
        <v>2.5299999999999998</v>
      </c>
      <c r="T2526" s="11">
        <v>0.09</v>
      </c>
      <c r="U2526" s="13">
        <v>0.5</v>
      </c>
    </row>
    <row r="2527" spans="1:21" x14ac:dyDescent="0.25">
      <c r="A2527" s="3" t="s">
        <v>64</v>
      </c>
      <c r="B2527" s="3" t="s">
        <v>125</v>
      </c>
      <c r="C2527" s="3" t="s">
        <v>16</v>
      </c>
      <c r="D2527" s="3">
        <v>3</v>
      </c>
      <c r="E2527" s="3">
        <v>0</v>
      </c>
      <c r="G2527" s="3">
        <v>1</v>
      </c>
      <c r="N2527" s="3">
        <v>9</v>
      </c>
      <c r="O2527" s="3" t="s">
        <v>2</v>
      </c>
      <c r="P2527" s="3">
        <v>9</v>
      </c>
      <c r="Q2527" s="3" t="s">
        <v>2</v>
      </c>
      <c r="R2527" s="3">
        <v>5</v>
      </c>
      <c r="S2527" s="9">
        <v>3.6799999999999997</v>
      </c>
      <c r="T2527" s="11">
        <v>0.16</v>
      </c>
      <c r="U2527" s="13">
        <v>0.3</v>
      </c>
    </row>
    <row r="2528" spans="1:21" x14ac:dyDescent="0.25">
      <c r="A2528" s="3" t="s">
        <v>64</v>
      </c>
      <c r="B2528" s="3" t="s">
        <v>125</v>
      </c>
      <c r="C2528" s="3" t="s">
        <v>16</v>
      </c>
      <c r="D2528" s="3">
        <v>3</v>
      </c>
      <c r="E2528" s="3">
        <v>0</v>
      </c>
      <c r="G2528" s="3">
        <v>1</v>
      </c>
      <c r="N2528" s="3">
        <v>9</v>
      </c>
      <c r="O2528" s="3" t="s">
        <v>2</v>
      </c>
      <c r="P2528" s="3">
        <v>9</v>
      </c>
      <c r="Q2528" s="3" t="s">
        <v>2</v>
      </c>
      <c r="R2528" s="3">
        <v>5</v>
      </c>
      <c r="S2528" s="9">
        <v>3.46</v>
      </c>
      <c r="T2528" s="11">
        <v>0.25</v>
      </c>
      <c r="U2528" s="13">
        <v>0.34</v>
      </c>
    </row>
    <row r="2529" spans="1:21" x14ac:dyDescent="0.25">
      <c r="A2529" s="3" t="s">
        <v>64</v>
      </c>
      <c r="B2529" s="3" t="s">
        <v>125</v>
      </c>
      <c r="C2529" s="3" t="s">
        <v>18</v>
      </c>
      <c r="D2529" s="3">
        <v>2</v>
      </c>
      <c r="E2529" s="3">
        <v>0</v>
      </c>
      <c r="G2529" s="3">
        <v>1</v>
      </c>
      <c r="N2529" s="3">
        <v>9</v>
      </c>
      <c r="O2529" s="3" t="s">
        <v>2</v>
      </c>
      <c r="P2529" s="3">
        <v>9</v>
      </c>
      <c r="Q2529" s="3" t="s">
        <v>2</v>
      </c>
      <c r="R2529" s="3">
        <v>5</v>
      </c>
      <c r="S2529" s="9">
        <v>2.7199999999999998</v>
      </c>
      <c r="T2529" s="11">
        <v>3.72</v>
      </c>
      <c r="U2529" s="13">
        <v>1.9280000000000002</v>
      </c>
    </row>
    <row r="2530" spans="1:21" x14ac:dyDescent="0.25">
      <c r="A2530" s="3" t="s">
        <v>64</v>
      </c>
      <c r="B2530" s="3" t="s">
        <v>125</v>
      </c>
      <c r="C2530" s="3" t="s">
        <v>18</v>
      </c>
      <c r="D2530" s="3">
        <v>2</v>
      </c>
      <c r="E2530" s="3">
        <v>0</v>
      </c>
      <c r="G2530" s="3">
        <v>1</v>
      </c>
      <c r="N2530" s="3">
        <v>9</v>
      </c>
      <c r="O2530" s="3" t="s">
        <v>2</v>
      </c>
      <c r="P2530" s="3">
        <v>9</v>
      </c>
      <c r="Q2530" s="3" t="s">
        <v>2</v>
      </c>
      <c r="R2530" s="3">
        <v>5</v>
      </c>
      <c r="S2530" s="9">
        <v>2.5099999999999998</v>
      </c>
      <c r="T2530" s="11">
        <v>0</v>
      </c>
      <c r="U2530" s="13">
        <v>0</v>
      </c>
    </row>
    <row r="2531" spans="1:21" x14ac:dyDescent="0.25">
      <c r="A2531" s="3" t="s">
        <v>64</v>
      </c>
      <c r="B2531" s="3" t="s">
        <v>125</v>
      </c>
      <c r="C2531" s="3" t="s">
        <v>18</v>
      </c>
      <c r="D2531" s="3">
        <v>2</v>
      </c>
      <c r="E2531" s="3">
        <v>0</v>
      </c>
      <c r="G2531" s="3">
        <v>1</v>
      </c>
      <c r="N2531" s="3">
        <v>9</v>
      </c>
      <c r="O2531" s="3" t="s">
        <v>2</v>
      </c>
      <c r="P2531" s="3">
        <v>9</v>
      </c>
      <c r="Q2531" s="3" t="s">
        <v>2</v>
      </c>
      <c r="R2531" s="3">
        <v>5</v>
      </c>
      <c r="S2531" s="9">
        <v>1.1399999999999999</v>
      </c>
      <c r="T2531" s="11">
        <v>0</v>
      </c>
      <c r="U2531" s="13">
        <v>0.5</v>
      </c>
    </row>
    <row r="2532" spans="1:21" x14ac:dyDescent="0.25">
      <c r="A2532" s="3" t="s">
        <v>64</v>
      </c>
      <c r="B2532" s="3" t="s">
        <v>125</v>
      </c>
      <c r="C2532" s="3" t="s">
        <v>18</v>
      </c>
      <c r="D2532" s="3">
        <v>2</v>
      </c>
      <c r="E2532" s="3">
        <v>0</v>
      </c>
      <c r="G2532" s="3">
        <v>1</v>
      </c>
      <c r="N2532" s="3">
        <v>9</v>
      </c>
      <c r="O2532" s="3" t="s">
        <v>2</v>
      </c>
      <c r="P2532" s="3">
        <v>9</v>
      </c>
      <c r="Q2532" s="3" t="s">
        <v>2</v>
      </c>
      <c r="R2532" s="3">
        <v>5</v>
      </c>
      <c r="S2532" s="9">
        <v>1.52</v>
      </c>
      <c r="T2532" s="11">
        <v>2.62</v>
      </c>
      <c r="U2532" s="13">
        <v>1.7</v>
      </c>
    </row>
    <row r="2533" spans="1:21" x14ac:dyDescent="0.25">
      <c r="A2533" s="3" t="s">
        <v>64</v>
      </c>
      <c r="B2533" s="3" t="s">
        <v>125</v>
      </c>
      <c r="C2533" s="3" t="s">
        <v>18</v>
      </c>
      <c r="D2533" s="3">
        <v>2</v>
      </c>
      <c r="E2533" s="3">
        <v>0</v>
      </c>
      <c r="G2533" s="3">
        <v>1</v>
      </c>
      <c r="N2533" s="3">
        <v>9</v>
      </c>
      <c r="O2533" s="3" t="s">
        <v>2</v>
      </c>
      <c r="P2533" s="3">
        <v>9</v>
      </c>
      <c r="Q2533" s="3" t="s">
        <v>2</v>
      </c>
      <c r="R2533" s="3">
        <v>5</v>
      </c>
      <c r="S2533" s="9">
        <v>0.4</v>
      </c>
      <c r="T2533" s="11">
        <v>0</v>
      </c>
      <c r="U2533" s="13">
        <v>0</v>
      </c>
    </row>
    <row r="2534" spans="1:21" x14ac:dyDescent="0.25">
      <c r="A2534" s="3" t="s">
        <v>64</v>
      </c>
      <c r="B2534" s="3" t="s">
        <v>125</v>
      </c>
      <c r="C2534" s="3" t="s">
        <v>18</v>
      </c>
      <c r="D2534" s="3">
        <v>2</v>
      </c>
      <c r="E2534" s="3">
        <v>0</v>
      </c>
      <c r="G2534" s="3">
        <v>1</v>
      </c>
      <c r="N2534" s="3">
        <v>9</v>
      </c>
      <c r="O2534" s="3" t="s">
        <v>2</v>
      </c>
      <c r="P2534" s="3">
        <v>9</v>
      </c>
      <c r="Q2534" s="3" t="s">
        <v>2</v>
      </c>
      <c r="R2534" s="3">
        <v>5</v>
      </c>
      <c r="S2534" s="9">
        <v>1.98</v>
      </c>
      <c r="T2534" s="11">
        <v>0.85</v>
      </c>
      <c r="U2534" s="13">
        <v>0.5</v>
      </c>
    </row>
    <row r="2535" spans="1:21" x14ac:dyDescent="0.25">
      <c r="A2535" s="3" t="s">
        <v>64</v>
      </c>
      <c r="B2535" s="3" t="s">
        <v>125</v>
      </c>
      <c r="C2535" s="3" t="s">
        <v>18</v>
      </c>
      <c r="D2535" s="3">
        <v>2</v>
      </c>
      <c r="E2535" s="3">
        <v>0</v>
      </c>
      <c r="G2535" s="3">
        <v>1</v>
      </c>
      <c r="N2535" s="3">
        <v>9</v>
      </c>
      <c r="O2535" s="3" t="s">
        <v>2</v>
      </c>
      <c r="P2535" s="3">
        <v>9</v>
      </c>
      <c r="Q2535" s="3" t="s">
        <v>2</v>
      </c>
      <c r="R2535" s="3">
        <v>5</v>
      </c>
      <c r="S2535" s="9">
        <v>2.0299999999999998</v>
      </c>
      <c r="T2535" s="11">
        <v>2.62</v>
      </c>
      <c r="U2535" s="13">
        <v>1.7</v>
      </c>
    </row>
    <row r="2536" spans="1:21" x14ac:dyDescent="0.25">
      <c r="A2536" s="3" t="s">
        <v>64</v>
      </c>
      <c r="B2536" s="3" t="s">
        <v>125</v>
      </c>
      <c r="C2536" s="3" t="s">
        <v>18</v>
      </c>
      <c r="D2536" s="3">
        <v>2</v>
      </c>
      <c r="E2536" s="3">
        <v>0</v>
      </c>
      <c r="G2536" s="3">
        <v>1</v>
      </c>
      <c r="N2536" s="3">
        <v>9</v>
      </c>
      <c r="O2536" s="3" t="s">
        <v>2</v>
      </c>
      <c r="P2536" s="3">
        <v>9</v>
      </c>
      <c r="Q2536" s="3" t="s">
        <v>2</v>
      </c>
      <c r="R2536" s="3">
        <v>5</v>
      </c>
      <c r="S2536" s="9">
        <v>2.0499999999999998</v>
      </c>
      <c r="T2536" s="11">
        <v>0.25</v>
      </c>
      <c r="U2536" s="13">
        <v>0</v>
      </c>
    </row>
    <row r="2537" spans="1:21" x14ac:dyDescent="0.25">
      <c r="A2537" s="3" t="s">
        <v>64</v>
      </c>
      <c r="B2537" s="3" t="s">
        <v>125</v>
      </c>
      <c r="C2537" s="3" t="s">
        <v>18</v>
      </c>
      <c r="D2537" s="3">
        <v>2</v>
      </c>
      <c r="E2537" s="3">
        <v>0</v>
      </c>
      <c r="G2537" s="3">
        <v>1</v>
      </c>
      <c r="N2537" s="3">
        <v>9</v>
      </c>
      <c r="O2537" s="3" t="s">
        <v>2</v>
      </c>
      <c r="P2537" s="3">
        <v>9</v>
      </c>
      <c r="Q2537" s="3" t="s">
        <v>2</v>
      </c>
      <c r="R2537" s="3">
        <v>5</v>
      </c>
      <c r="S2537" s="9">
        <v>2.1199999999999997</v>
      </c>
      <c r="T2537" s="11">
        <v>7.12</v>
      </c>
      <c r="U2537" s="13">
        <v>1.4000000000000001</v>
      </c>
    </row>
    <row r="2538" spans="1:21" x14ac:dyDescent="0.25">
      <c r="A2538" s="3" t="s">
        <v>64</v>
      </c>
      <c r="B2538" s="3" t="s">
        <v>125</v>
      </c>
      <c r="C2538" s="3" t="s">
        <v>18</v>
      </c>
      <c r="D2538" s="3">
        <v>2</v>
      </c>
      <c r="E2538" s="3">
        <v>0</v>
      </c>
      <c r="G2538" s="3">
        <v>1</v>
      </c>
      <c r="N2538" s="3">
        <v>9</v>
      </c>
      <c r="O2538" s="3" t="s">
        <v>2</v>
      </c>
      <c r="P2538" s="3">
        <v>9</v>
      </c>
      <c r="Q2538" s="3" t="s">
        <v>2</v>
      </c>
      <c r="R2538" s="3">
        <v>5</v>
      </c>
      <c r="S2538" s="9">
        <v>3.26</v>
      </c>
      <c r="T2538" s="11">
        <v>6.27</v>
      </c>
      <c r="U2538" s="13">
        <v>5.1599999999999993</v>
      </c>
    </row>
    <row r="2539" spans="1:21" x14ac:dyDescent="0.25">
      <c r="A2539" s="3" t="s">
        <v>64</v>
      </c>
      <c r="B2539" s="3" t="s">
        <v>125</v>
      </c>
      <c r="C2539" s="3" t="s">
        <v>18</v>
      </c>
      <c r="D2539" s="3">
        <v>2</v>
      </c>
      <c r="E2539" s="3">
        <v>0</v>
      </c>
      <c r="G2539" s="3">
        <v>1</v>
      </c>
      <c r="N2539" s="3">
        <v>9</v>
      </c>
      <c r="O2539" s="3" t="s">
        <v>2</v>
      </c>
      <c r="P2539" s="3">
        <v>9</v>
      </c>
      <c r="Q2539" s="3" t="s">
        <v>2</v>
      </c>
      <c r="R2539" s="3">
        <v>5</v>
      </c>
      <c r="S2539" s="9">
        <v>1.52</v>
      </c>
      <c r="T2539" s="11">
        <v>1.66</v>
      </c>
      <c r="U2539" s="13">
        <v>2.36</v>
      </c>
    </row>
    <row r="2540" spans="1:21" x14ac:dyDescent="0.25">
      <c r="A2540" s="3" t="s">
        <v>64</v>
      </c>
      <c r="B2540" s="3" t="s">
        <v>125</v>
      </c>
      <c r="C2540" s="3" t="s">
        <v>24</v>
      </c>
      <c r="D2540" s="3">
        <v>1</v>
      </c>
      <c r="E2540" s="3">
        <v>0</v>
      </c>
      <c r="G2540" s="3">
        <v>1</v>
      </c>
      <c r="N2540" s="3">
        <v>9</v>
      </c>
      <c r="O2540" s="3" t="s">
        <v>2</v>
      </c>
      <c r="P2540" s="3">
        <v>9</v>
      </c>
      <c r="Q2540" s="3" t="s">
        <v>2</v>
      </c>
      <c r="R2540" s="3">
        <v>5</v>
      </c>
      <c r="S2540" s="9">
        <v>1.76</v>
      </c>
      <c r="T2540" s="11">
        <v>0.25</v>
      </c>
      <c r="U2540" s="13">
        <v>0.3</v>
      </c>
    </row>
    <row r="2541" spans="1:21" x14ac:dyDescent="0.25">
      <c r="A2541" s="3" t="s">
        <v>64</v>
      </c>
      <c r="B2541" s="3" t="s">
        <v>125</v>
      </c>
      <c r="C2541" s="3" t="s">
        <v>18</v>
      </c>
      <c r="D2541" s="3">
        <v>2</v>
      </c>
      <c r="E2541" s="3">
        <v>0</v>
      </c>
      <c r="G2541" s="3">
        <v>1</v>
      </c>
      <c r="N2541" s="3">
        <v>9</v>
      </c>
      <c r="O2541" s="3" t="s">
        <v>2</v>
      </c>
      <c r="P2541" s="3">
        <v>9</v>
      </c>
      <c r="Q2541" s="3" t="s">
        <v>2</v>
      </c>
      <c r="R2541" s="3">
        <v>5</v>
      </c>
      <c r="S2541" s="9">
        <v>1.35</v>
      </c>
      <c r="T2541" s="11">
        <v>0.46</v>
      </c>
      <c r="U2541" s="13">
        <v>0.3</v>
      </c>
    </row>
    <row r="2542" spans="1:21" x14ac:dyDescent="0.25">
      <c r="A2542" s="3" t="s">
        <v>64</v>
      </c>
      <c r="B2542" s="3" t="s">
        <v>125</v>
      </c>
      <c r="C2542" s="3" t="s">
        <v>18</v>
      </c>
      <c r="D2542" s="3">
        <v>2</v>
      </c>
      <c r="E2542" s="3">
        <v>0</v>
      </c>
      <c r="G2542" s="3">
        <v>1</v>
      </c>
      <c r="N2542" s="3">
        <v>9</v>
      </c>
      <c r="O2542" s="3" t="s">
        <v>2</v>
      </c>
      <c r="P2542" s="3">
        <v>9</v>
      </c>
      <c r="Q2542" s="3" t="s">
        <v>2</v>
      </c>
      <c r="R2542" s="3">
        <v>5</v>
      </c>
      <c r="S2542" s="9">
        <v>2.0099999999999998</v>
      </c>
      <c r="T2542" s="11">
        <v>0.09</v>
      </c>
      <c r="U2542" s="13">
        <v>0</v>
      </c>
    </row>
    <row r="2543" spans="1:21" x14ac:dyDescent="0.25">
      <c r="A2543" s="3" t="s">
        <v>64</v>
      </c>
      <c r="B2543" s="3" t="s">
        <v>125</v>
      </c>
      <c r="C2543" s="3" t="s">
        <v>19</v>
      </c>
      <c r="D2543" s="3">
        <v>4</v>
      </c>
      <c r="E2543" s="3">
        <v>0</v>
      </c>
      <c r="G2543" s="3">
        <v>1</v>
      </c>
      <c r="N2543" s="3">
        <v>9</v>
      </c>
      <c r="O2543" s="3" t="s">
        <v>2</v>
      </c>
      <c r="P2543" s="3">
        <v>9</v>
      </c>
      <c r="Q2543" s="3" t="s">
        <v>2</v>
      </c>
      <c r="R2543" s="3">
        <v>5</v>
      </c>
      <c r="S2543" s="9">
        <v>1.9</v>
      </c>
      <c r="T2543" s="11">
        <v>0.09</v>
      </c>
      <c r="U2543" s="13">
        <v>0</v>
      </c>
    </row>
    <row r="2544" spans="1:21" x14ac:dyDescent="0.25">
      <c r="A2544" s="3" t="s">
        <v>64</v>
      </c>
      <c r="B2544" s="3" t="s">
        <v>125</v>
      </c>
      <c r="C2544" s="3" t="s">
        <v>18</v>
      </c>
      <c r="D2544" s="3">
        <v>2</v>
      </c>
      <c r="E2544" s="3">
        <v>0</v>
      </c>
      <c r="G2544" s="3">
        <v>1</v>
      </c>
      <c r="N2544" s="3">
        <v>9</v>
      </c>
      <c r="O2544" s="3" t="s">
        <v>2</v>
      </c>
      <c r="P2544" s="3">
        <v>9</v>
      </c>
      <c r="Q2544" s="3" t="s">
        <v>2</v>
      </c>
      <c r="R2544" s="3">
        <v>5</v>
      </c>
      <c r="S2544" s="9">
        <v>0.24</v>
      </c>
      <c r="T2544" s="11">
        <v>0</v>
      </c>
      <c r="U2544" s="13">
        <v>0</v>
      </c>
    </row>
    <row r="2545" spans="1:21" x14ac:dyDescent="0.25">
      <c r="A2545" s="3" t="s">
        <v>64</v>
      </c>
      <c r="B2545" s="3" t="s">
        <v>125</v>
      </c>
      <c r="C2545" s="3" t="s">
        <v>18</v>
      </c>
      <c r="D2545" s="3">
        <v>2</v>
      </c>
      <c r="E2545" s="3">
        <v>0</v>
      </c>
      <c r="G2545" s="3">
        <v>1</v>
      </c>
      <c r="N2545" s="3">
        <v>9</v>
      </c>
      <c r="O2545" s="3" t="s">
        <v>2</v>
      </c>
      <c r="P2545" s="3">
        <v>9</v>
      </c>
      <c r="Q2545" s="3" t="s">
        <v>2</v>
      </c>
      <c r="R2545" s="3">
        <v>5</v>
      </c>
      <c r="S2545" s="9">
        <v>3.1199999999999997</v>
      </c>
      <c r="T2545" s="11">
        <v>0</v>
      </c>
      <c r="U2545" s="13">
        <v>0</v>
      </c>
    </row>
    <row r="2546" spans="1:21" x14ac:dyDescent="0.25">
      <c r="A2546" s="3" t="s">
        <v>64</v>
      </c>
      <c r="B2546" s="3" t="s">
        <v>125</v>
      </c>
      <c r="C2546" s="3" t="s">
        <v>18</v>
      </c>
      <c r="D2546" s="3">
        <v>2</v>
      </c>
      <c r="E2546" s="3">
        <v>0</v>
      </c>
      <c r="G2546" s="3">
        <v>0.28999999999999998</v>
      </c>
      <c r="N2546" s="3">
        <v>9</v>
      </c>
      <c r="O2546" s="3" t="s">
        <v>2</v>
      </c>
      <c r="P2546" s="3">
        <v>9</v>
      </c>
      <c r="Q2546" s="3" t="s">
        <v>2</v>
      </c>
      <c r="R2546" s="3">
        <v>5</v>
      </c>
      <c r="S2546" s="9">
        <v>1.34</v>
      </c>
      <c r="T2546" s="11">
        <v>4.4400000000000004</v>
      </c>
      <c r="U2546" s="13">
        <v>1.9000000000000001</v>
      </c>
    </row>
    <row r="2547" spans="1:21" x14ac:dyDescent="0.25">
      <c r="A2547" s="3" t="s">
        <v>64</v>
      </c>
      <c r="B2547" s="3" t="s">
        <v>125</v>
      </c>
      <c r="C2547" s="3" t="s">
        <v>19</v>
      </c>
      <c r="D2547" s="3">
        <v>4</v>
      </c>
      <c r="E2547" s="3">
        <v>0</v>
      </c>
      <c r="G2547" s="3">
        <v>1</v>
      </c>
      <c r="N2547" s="3">
        <v>9</v>
      </c>
      <c r="O2547" s="3" t="s">
        <v>2</v>
      </c>
      <c r="P2547" s="3">
        <v>9</v>
      </c>
      <c r="Q2547" s="3" t="s">
        <v>2</v>
      </c>
      <c r="R2547" s="3">
        <v>5</v>
      </c>
      <c r="S2547" s="9">
        <v>2.3299999999999996</v>
      </c>
      <c r="T2547" s="11">
        <v>10.19</v>
      </c>
      <c r="U2547" s="13">
        <v>1.65</v>
      </c>
    </row>
    <row r="2548" spans="1:21" x14ac:dyDescent="0.25">
      <c r="A2548" s="3" t="s">
        <v>64</v>
      </c>
      <c r="B2548" s="3" t="s">
        <v>125</v>
      </c>
      <c r="C2548" s="3" t="s">
        <v>24</v>
      </c>
      <c r="D2548" s="3">
        <v>1</v>
      </c>
      <c r="E2548" s="3">
        <v>0</v>
      </c>
      <c r="G2548" s="3">
        <v>0.1</v>
      </c>
      <c r="N2548" s="3">
        <v>9</v>
      </c>
      <c r="O2548" s="3" t="s">
        <v>2</v>
      </c>
      <c r="P2548" s="3">
        <v>9</v>
      </c>
      <c r="Q2548" s="3" t="s">
        <v>2</v>
      </c>
      <c r="R2548" s="3">
        <v>5</v>
      </c>
      <c r="S2548" s="9">
        <v>0.47000000000000003</v>
      </c>
      <c r="T2548" s="11">
        <v>1</v>
      </c>
      <c r="U2548" s="13">
        <v>0.66</v>
      </c>
    </row>
    <row r="2549" spans="1:21" x14ac:dyDescent="0.25">
      <c r="A2549" s="3" t="s">
        <v>64</v>
      </c>
      <c r="B2549" s="3" t="s">
        <v>125</v>
      </c>
      <c r="C2549" s="3" t="s">
        <v>16</v>
      </c>
      <c r="D2549" s="3">
        <v>3</v>
      </c>
      <c r="E2549" s="3">
        <v>0</v>
      </c>
      <c r="G2549" s="3">
        <v>0.32</v>
      </c>
      <c r="N2549" s="3">
        <v>9</v>
      </c>
      <c r="O2549" s="3" t="s">
        <v>2</v>
      </c>
      <c r="P2549" s="3">
        <v>9</v>
      </c>
      <c r="Q2549" s="3" t="s">
        <v>2</v>
      </c>
      <c r="R2549" s="3">
        <v>5</v>
      </c>
      <c r="S2549" s="9">
        <v>2.48</v>
      </c>
      <c r="T2549" s="11">
        <v>2.83</v>
      </c>
      <c r="U2549" s="13">
        <v>0</v>
      </c>
    </row>
    <row r="2550" spans="1:21" x14ac:dyDescent="0.25">
      <c r="A2550" s="3" t="s">
        <v>64</v>
      </c>
      <c r="B2550" s="3" t="s">
        <v>125</v>
      </c>
      <c r="C2550" s="3" t="s">
        <v>46</v>
      </c>
      <c r="D2550" s="3">
        <v>4</v>
      </c>
      <c r="E2550" s="3">
        <v>0</v>
      </c>
      <c r="G2550" s="3">
        <v>0.14000000000000001</v>
      </c>
      <c r="N2550" s="3">
        <v>9</v>
      </c>
      <c r="O2550" s="3" t="s">
        <v>2</v>
      </c>
      <c r="P2550" s="3">
        <v>9</v>
      </c>
      <c r="Q2550" s="3" t="s">
        <v>2</v>
      </c>
      <c r="R2550" s="3">
        <v>5</v>
      </c>
      <c r="S2550" s="9">
        <v>2.5199999999999996</v>
      </c>
      <c r="T2550" s="11">
        <v>5.72</v>
      </c>
      <c r="U2550" s="13">
        <v>7.04</v>
      </c>
    </row>
    <row r="2551" spans="1:21" x14ac:dyDescent="0.25">
      <c r="A2551" s="3" t="s">
        <v>64</v>
      </c>
      <c r="B2551" s="3" t="s">
        <v>125</v>
      </c>
      <c r="C2551" s="3" t="s">
        <v>46</v>
      </c>
      <c r="D2551" s="3">
        <v>4</v>
      </c>
      <c r="E2551" s="3">
        <v>0</v>
      </c>
      <c r="G2551" s="3">
        <v>1</v>
      </c>
      <c r="N2551" s="3">
        <v>9</v>
      </c>
      <c r="O2551" s="3" t="s">
        <v>2</v>
      </c>
      <c r="P2551" s="3">
        <v>9</v>
      </c>
      <c r="Q2551" s="3" t="s">
        <v>2</v>
      </c>
      <c r="R2551" s="3">
        <v>5</v>
      </c>
      <c r="S2551" s="9">
        <v>1.8800000000000001</v>
      </c>
      <c r="T2551" s="11">
        <v>2.62</v>
      </c>
      <c r="U2551" s="13">
        <v>4.9400000000000004</v>
      </c>
    </row>
    <row r="2552" spans="1:21" x14ac:dyDescent="0.25">
      <c r="A2552" s="3" t="s">
        <v>64</v>
      </c>
      <c r="B2552" s="3" t="s">
        <v>125</v>
      </c>
      <c r="C2552" s="3" t="s">
        <v>16</v>
      </c>
      <c r="D2552" s="3">
        <v>3</v>
      </c>
      <c r="E2552" s="3">
        <v>0</v>
      </c>
      <c r="G2552" s="3">
        <v>0.6</v>
      </c>
      <c r="N2552" s="3">
        <v>9</v>
      </c>
      <c r="O2552" s="3" t="s">
        <v>2</v>
      </c>
      <c r="P2552" s="3">
        <v>9</v>
      </c>
      <c r="Q2552" s="3" t="s">
        <v>2</v>
      </c>
      <c r="R2552" s="3">
        <v>5</v>
      </c>
      <c r="S2552" s="9">
        <v>1</v>
      </c>
      <c r="T2552" s="11">
        <v>0.09</v>
      </c>
      <c r="U2552" s="13">
        <v>0</v>
      </c>
    </row>
    <row r="2553" spans="1:21" x14ac:dyDescent="0.25">
      <c r="A2553" s="3" t="s">
        <v>64</v>
      </c>
      <c r="B2553" s="3" t="s">
        <v>125</v>
      </c>
      <c r="C2553" s="3" t="s">
        <v>16</v>
      </c>
      <c r="D2553" s="3">
        <v>3</v>
      </c>
      <c r="E2553" s="3">
        <v>0</v>
      </c>
      <c r="G2553" s="3">
        <v>1</v>
      </c>
      <c r="N2553" s="3">
        <v>9</v>
      </c>
      <c r="O2553" s="3" t="s">
        <v>2</v>
      </c>
      <c r="P2553" s="3">
        <v>9</v>
      </c>
      <c r="Q2553" s="3" t="s">
        <v>2</v>
      </c>
      <c r="R2553" s="3">
        <v>5</v>
      </c>
      <c r="S2553" s="9">
        <v>0.42</v>
      </c>
      <c r="T2553" s="11">
        <v>0</v>
      </c>
      <c r="U2553" s="13">
        <v>0.4</v>
      </c>
    </row>
    <row r="2554" spans="1:21" x14ac:dyDescent="0.25">
      <c r="A2554" s="3" t="s">
        <v>64</v>
      </c>
      <c r="B2554" s="3" t="s">
        <v>125</v>
      </c>
      <c r="C2554" s="3" t="s">
        <v>16</v>
      </c>
      <c r="D2554" s="3">
        <v>3</v>
      </c>
      <c r="E2554" s="3">
        <v>0</v>
      </c>
      <c r="G2554" s="3">
        <v>1</v>
      </c>
      <c r="N2554" s="3">
        <v>9</v>
      </c>
      <c r="O2554" s="3" t="s">
        <v>2</v>
      </c>
      <c r="P2554" s="3">
        <v>9</v>
      </c>
      <c r="Q2554" s="3" t="s">
        <v>2</v>
      </c>
      <c r="R2554" s="3">
        <v>5</v>
      </c>
      <c r="S2554" s="9">
        <v>1</v>
      </c>
      <c r="T2554" s="11">
        <v>0</v>
      </c>
      <c r="U2554" s="13">
        <v>0</v>
      </c>
    </row>
    <row r="2555" spans="1:21" x14ac:dyDescent="0.25">
      <c r="A2555" s="3" t="s">
        <v>64</v>
      </c>
      <c r="B2555" s="3" t="s">
        <v>125</v>
      </c>
      <c r="C2555" s="3" t="s">
        <v>19</v>
      </c>
      <c r="D2555" s="3">
        <v>4</v>
      </c>
      <c r="E2555" s="3">
        <v>0</v>
      </c>
      <c r="G2555" s="3">
        <v>0.08</v>
      </c>
      <c r="N2555" s="3">
        <v>9</v>
      </c>
      <c r="O2555" s="3" t="s">
        <v>2</v>
      </c>
      <c r="P2555" s="3">
        <v>9</v>
      </c>
      <c r="Q2555" s="3" t="s">
        <v>2</v>
      </c>
      <c r="R2555" s="3">
        <v>5</v>
      </c>
      <c r="S2555" s="9">
        <v>1.85</v>
      </c>
      <c r="T2555" s="11">
        <v>8.92</v>
      </c>
      <c r="U2555" s="13">
        <v>1.1200000000000001</v>
      </c>
    </row>
    <row r="2556" spans="1:21" x14ac:dyDescent="0.25">
      <c r="A2556" s="3" t="s">
        <v>64</v>
      </c>
      <c r="B2556" s="3" t="s">
        <v>125</v>
      </c>
      <c r="C2556" s="3" t="s">
        <v>16</v>
      </c>
      <c r="D2556" s="3">
        <v>3</v>
      </c>
      <c r="E2556" s="3">
        <v>0</v>
      </c>
      <c r="G2556" s="3">
        <v>1</v>
      </c>
      <c r="N2556" s="3">
        <v>9</v>
      </c>
      <c r="O2556" s="3" t="s">
        <v>2</v>
      </c>
      <c r="P2556" s="3">
        <v>9</v>
      </c>
      <c r="Q2556" s="3" t="s">
        <v>2</v>
      </c>
      <c r="R2556" s="3">
        <v>5</v>
      </c>
      <c r="S2556" s="9">
        <v>0.64</v>
      </c>
      <c r="T2556" s="11">
        <v>0</v>
      </c>
      <c r="U2556" s="13">
        <v>0</v>
      </c>
    </row>
    <row r="2557" spans="1:21" x14ac:dyDescent="0.25">
      <c r="A2557" s="3" t="s">
        <v>64</v>
      </c>
      <c r="B2557" s="3" t="s">
        <v>125</v>
      </c>
      <c r="C2557" s="3" t="s">
        <v>19</v>
      </c>
      <c r="D2557" s="3">
        <v>4</v>
      </c>
      <c r="E2557" s="3">
        <v>1</v>
      </c>
      <c r="G2557" s="3">
        <v>1</v>
      </c>
      <c r="N2557" s="3">
        <v>9</v>
      </c>
      <c r="O2557" s="3" t="s">
        <v>2</v>
      </c>
      <c r="P2557" s="3">
        <v>9</v>
      </c>
      <c r="Q2557" s="3" t="s">
        <v>2</v>
      </c>
      <c r="R2557" s="3">
        <v>5</v>
      </c>
      <c r="S2557" s="9">
        <v>4.45</v>
      </c>
      <c r="T2557" s="11">
        <v>12.55</v>
      </c>
      <c r="U2557" s="13">
        <v>2.2000000000000002</v>
      </c>
    </row>
    <row r="2558" spans="1:21" x14ac:dyDescent="0.25">
      <c r="A2558" s="3" t="s">
        <v>64</v>
      </c>
      <c r="B2558" s="3" t="s">
        <v>125</v>
      </c>
      <c r="C2558" s="3" t="s">
        <v>19</v>
      </c>
      <c r="D2558" s="3">
        <v>4</v>
      </c>
      <c r="E2558" s="3">
        <v>0</v>
      </c>
      <c r="G2558" s="3">
        <v>1</v>
      </c>
      <c r="N2558" s="3">
        <v>9</v>
      </c>
      <c r="O2558" s="3" t="s">
        <v>2</v>
      </c>
      <c r="P2558" s="3">
        <v>9</v>
      </c>
      <c r="Q2558" s="3" t="s">
        <v>2</v>
      </c>
      <c r="R2558" s="3">
        <v>5</v>
      </c>
      <c r="S2558" s="9">
        <v>1</v>
      </c>
      <c r="T2558" s="11">
        <v>5.2</v>
      </c>
      <c r="U2558" s="13">
        <v>0.3</v>
      </c>
    </row>
    <row r="2559" spans="1:21" x14ac:dyDescent="0.25">
      <c r="A2559" s="3" t="s">
        <v>64</v>
      </c>
      <c r="B2559" s="3" t="s">
        <v>125</v>
      </c>
      <c r="C2559" s="3" t="s">
        <v>19</v>
      </c>
      <c r="D2559" s="3">
        <v>4</v>
      </c>
      <c r="E2559" s="3">
        <v>1</v>
      </c>
      <c r="G2559" s="3">
        <v>0.22</v>
      </c>
      <c r="N2559" s="3">
        <v>9</v>
      </c>
      <c r="O2559" s="3" t="s">
        <v>2</v>
      </c>
      <c r="P2559" s="3">
        <v>9</v>
      </c>
      <c r="Q2559" s="3" t="s">
        <v>2</v>
      </c>
      <c r="R2559" s="3">
        <v>5</v>
      </c>
      <c r="S2559" s="9">
        <v>3.2199999999999998</v>
      </c>
      <c r="T2559" s="11">
        <v>13.61</v>
      </c>
      <c r="U2559" s="13">
        <v>5.2</v>
      </c>
    </row>
    <row r="2560" spans="1:21" x14ac:dyDescent="0.25">
      <c r="A2560" s="3" t="s">
        <v>64</v>
      </c>
      <c r="B2560" s="3" t="s">
        <v>125</v>
      </c>
      <c r="C2560" s="3" t="s">
        <v>18</v>
      </c>
      <c r="D2560" s="3">
        <v>2</v>
      </c>
      <c r="E2560" s="3">
        <v>0</v>
      </c>
      <c r="G2560" s="3">
        <v>0.33</v>
      </c>
      <c r="N2560" s="3">
        <v>9</v>
      </c>
      <c r="O2560" s="3" t="s">
        <v>2</v>
      </c>
      <c r="P2560" s="3">
        <v>9</v>
      </c>
      <c r="Q2560" s="3" t="s">
        <v>2</v>
      </c>
      <c r="R2560" s="3">
        <v>5</v>
      </c>
      <c r="S2560" s="9">
        <v>0.67</v>
      </c>
      <c r="T2560" s="11">
        <v>0</v>
      </c>
      <c r="U2560" s="13">
        <v>0</v>
      </c>
    </row>
    <row r="2561" spans="1:21" x14ac:dyDescent="0.25">
      <c r="A2561" s="3" t="s">
        <v>64</v>
      </c>
      <c r="B2561" s="3" t="s">
        <v>125</v>
      </c>
      <c r="C2561" s="3" t="s">
        <v>18</v>
      </c>
      <c r="D2561" s="3">
        <v>2</v>
      </c>
      <c r="E2561" s="3">
        <v>0</v>
      </c>
      <c r="G2561" s="3">
        <v>0.6</v>
      </c>
      <c r="N2561" s="3">
        <v>9</v>
      </c>
      <c r="O2561" s="3" t="s">
        <v>2</v>
      </c>
      <c r="P2561" s="3">
        <v>9</v>
      </c>
      <c r="Q2561" s="3" t="s">
        <v>2</v>
      </c>
      <c r="R2561" s="3">
        <v>5</v>
      </c>
      <c r="S2561" s="9">
        <v>0.44</v>
      </c>
      <c r="T2561" s="11">
        <v>0</v>
      </c>
      <c r="U2561" s="13">
        <v>0</v>
      </c>
    </row>
    <row r="2562" spans="1:21" x14ac:dyDescent="0.25">
      <c r="A2562" s="3" t="s">
        <v>64</v>
      </c>
      <c r="B2562" s="3" t="s">
        <v>125</v>
      </c>
      <c r="C2562" s="3" t="s">
        <v>18</v>
      </c>
      <c r="D2562" s="3">
        <v>2</v>
      </c>
      <c r="E2562" s="3">
        <v>0</v>
      </c>
      <c r="G2562" s="3">
        <v>0.41</v>
      </c>
      <c r="N2562" s="3">
        <v>9</v>
      </c>
      <c r="O2562" s="3" t="s">
        <v>2</v>
      </c>
      <c r="P2562" s="3">
        <v>9</v>
      </c>
      <c r="Q2562" s="3" t="s">
        <v>2</v>
      </c>
      <c r="R2562" s="3">
        <v>5</v>
      </c>
      <c r="S2562" s="9">
        <v>1</v>
      </c>
      <c r="T2562" s="11">
        <v>2.41</v>
      </c>
      <c r="U2562" s="13">
        <v>0</v>
      </c>
    </row>
    <row r="2563" spans="1:21" x14ac:dyDescent="0.25">
      <c r="A2563" s="3" t="s">
        <v>64</v>
      </c>
      <c r="B2563" s="3" t="s">
        <v>125</v>
      </c>
      <c r="C2563" s="3" t="s">
        <v>18</v>
      </c>
      <c r="D2563" s="3">
        <v>2</v>
      </c>
      <c r="E2563" s="3">
        <v>0</v>
      </c>
      <c r="G2563" s="3">
        <v>0.4</v>
      </c>
      <c r="N2563" s="3">
        <v>9</v>
      </c>
      <c r="O2563" s="3" t="s">
        <v>2</v>
      </c>
      <c r="P2563" s="3">
        <v>9</v>
      </c>
      <c r="Q2563" s="3" t="s">
        <v>2</v>
      </c>
      <c r="R2563" s="3">
        <v>5</v>
      </c>
      <c r="S2563" s="9">
        <v>1</v>
      </c>
      <c r="T2563" s="11">
        <v>2.83</v>
      </c>
      <c r="U2563" s="13">
        <v>0.7</v>
      </c>
    </row>
    <row r="2564" spans="1:21" x14ac:dyDescent="0.25">
      <c r="A2564" s="3" t="s">
        <v>64</v>
      </c>
      <c r="B2564" s="3" t="s">
        <v>125</v>
      </c>
      <c r="C2564" s="3" t="s">
        <v>16</v>
      </c>
      <c r="D2564" s="3">
        <v>3</v>
      </c>
      <c r="E2564" s="3">
        <v>0</v>
      </c>
      <c r="G2564" s="3">
        <v>0.6</v>
      </c>
      <c r="N2564" s="3">
        <v>9</v>
      </c>
      <c r="O2564" s="3" t="s">
        <v>2</v>
      </c>
      <c r="P2564" s="3">
        <v>9</v>
      </c>
      <c r="Q2564" s="3" t="s">
        <v>2</v>
      </c>
      <c r="R2564" s="3">
        <v>5</v>
      </c>
      <c r="S2564" s="9">
        <v>1.39</v>
      </c>
      <c r="T2564" s="11">
        <v>2.2200000000000002</v>
      </c>
      <c r="U2564" s="13">
        <v>3.42</v>
      </c>
    </row>
    <row r="2565" spans="1:21" x14ac:dyDescent="0.25">
      <c r="A2565" s="3" t="s">
        <v>64</v>
      </c>
      <c r="B2565" s="3" t="s">
        <v>125</v>
      </c>
      <c r="C2565" s="3" t="s">
        <v>18</v>
      </c>
      <c r="D2565" s="3">
        <v>2</v>
      </c>
      <c r="E2565" s="3">
        <v>0</v>
      </c>
      <c r="G2565" s="3">
        <v>1</v>
      </c>
      <c r="N2565" s="3">
        <v>9</v>
      </c>
      <c r="O2565" s="3" t="s">
        <v>2</v>
      </c>
      <c r="P2565" s="3">
        <v>9</v>
      </c>
      <c r="Q2565" s="3" t="s">
        <v>2</v>
      </c>
      <c r="R2565" s="3">
        <v>5</v>
      </c>
      <c r="S2565" s="9">
        <v>1.6300000000000001</v>
      </c>
      <c r="T2565" s="11">
        <v>0.59</v>
      </c>
      <c r="U2565" s="13">
        <v>1.4</v>
      </c>
    </row>
    <row r="2566" spans="1:21" x14ac:dyDescent="0.25">
      <c r="A2566" s="3" t="s">
        <v>64</v>
      </c>
      <c r="B2566" s="3" t="s">
        <v>125</v>
      </c>
      <c r="C2566" s="3" t="s">
        <v>18</v>
      </c>
      <c r="D2566" s="3">
        <v>2</v>
      </c>
      <c r="E2566" s="3">
        <v>0</v>
      </c>
      <c r="G2566" s="3">
        <v>0.21</v>
      </c>
      <c r="N2566" s="3">
        <v>9</v>
      </c>
      <c r="O2566" s="3" t="s">
        <v>2</v>
      </c>
      <c r="P2566" s="3">
        <v>9</v>
      </c>
      <c r="Q2566" s="3" t="s">
        <v>2</v>
      </c>
      <c r="R2566" s="3">
        <v>5</v>
      </c>
      <c r="S2566" s="9">
        <v>1</v>
      </c>
      <c r="T2566" s="11">
        <v>5.2</v>
      </c>
      <c r="U2566" s="13">
        <v>0.78600000000000003</v>
      </c>
    </row>
    <row r="2567" spans="1:21" x14ac:dyDescent="0.25">
      <c r="A2567" s="3" t="s">
        <v>64</v>
      </c>
      <c r="B2567" s="3" t="s">
        <v>125</v>
      </c>
      <c r="C2567" s="3" t="s">
        <v>18</v>
      </c>
      <c r="D2567" s="3">
        <v>2</v>
      </c>
      <c r="E2567" s="3">
        <v>0</v>
      </c>
      <c r="G2567" s="3">
        <v>1</v>
      </c>
      <c r="N2567" s="3">
        <v>9</v>
      </c>
      <c r="O2567" s="3" t="s">
        <v>2</v>
      </c>
      <c r="P2567" s="3">
        <v>9</v>
      </c>
      <c r="Q2567" s="3" t="s">
        <v>2</v>
      </c>
      <c r="R2567" s="3">
        <v>5</v>
      </c>
      <c r="S2567" s="9">
        <v>0.85</v>
      </c>
      <c r="T2567" s="11">
        <v>1.84</v>
      </c>
      <c r="U2567" s="13">
        <v>2.46</v>
      </c>
    </row>
    <row r="2568" spans="1:21" x14ac:dyDescent="0.25">
      <c r="A2568" s="3" t="s">
        <v>64</v>
      </c>
      <c r="B2568" s="3" t="s">
        <v>125</v>
      </c>
      <c r="C2568" s="3" t="s">
        <v>24</v>
      </c>
      <c r="D2568" s="3">
        <v>1</v>
      </c>
      <c r="E2568" s="3">
        <v>0</v>
      </c>
      <c r="G2568" s="3">
        <v>1</v>
      </c>
      <c r="N2568" s="3">
        <v>9</v>
      </c>
      <c r="O2568" s="3" t="s">
        <v>2</v>
      </c>
      <c r="P2568" s="3">
        <v>9</v>
      </c>
      <c r="Q2568" s="3" t="s">
        <v>2</v>
      </c>
      <c r="R2568" s="3">
        <v>5</v>
      </c>
      <c r="S2568" s="9">
        <v>0.68</v>
      </c>
      <c r="T2568" s="11">
        <v>0</v>
      </c>
      <c r="U2568" s="13">
        <v>0.4</v>
      </c>
    </row>
    <row r="2569" spans="1:21" x14ac:dyDescent="0.25">
      <c r="A2569" s="3" t="s">
        <v>65</v>
      </c>
      <c r="B2569" s="3" t="s">
        <v>128</v>
      </c>
      <c r="C2569" s="3" t="s">
        <v>42</v>
      </c>
      <c r="D2569" s="3">
        <v>7</v>
      </c>
      <c r="E2569" s="3">
        <v>0</v>
      </c>
      <c r="J2569" s="3">
        <v>1</v>
      </c>
      <c r="N2569" s="3">
        <v>60</v>
      </c>
      <c r="O2569" s="3" t="s">
        <v>32</v>
      </c>
      <c r="P2569" s="3">
        <v>60</v>
      </c>
      <c r="Q2569" s="3" t="s">
        <v>5</v>
      </c>
      <c r="R2569" s="3">
        <v>25</v>
      </c>
      <c r="S2569" s="9">
        <v>6.8</v>
      </c>
      <c r="T2569" s="11">
        <v>2.83</v>
      </c>
      <c r="U2569" s="13">
        <v>1.66</v>
      </c>
    </row>
    <row r="2570" spans="1:21" x14ac:dyDescent="0.25">
      <c r="A2570" s="3" t="s">
        <v>65</v>
      </c>
      <c r="B2570" s="3" t="s">
        <v>128</v>
      </c>
      <c r="C2570" s="3" t="s">
        <v>35</v>
      </c>
      <c r="D2570" s="3">
        <v>6</v>
      </c>
      <c r="E2570" s="3">
        <v>0</v>
      </c>
      <c r="J2570" s="3">
        <v>1</v>
      </c>
      <c r="N2570" s="3">
        <v>60</v>
      </c>
      <c r="O2570" s="3" t="s">
        <v>32</v>
      </c>
      <c r="P2570" s="3">
        <v>60</v>
      </c>
      <c r="Q2570" s="3" t="s">
        <v>5</v>
      </c>
      <c r="R2570" s="3">
        <v>25</v>
      </c>
      <c r="S2570" s="9">
        <v>6.04</v>
      </c>
      <c r="T2570" s="11">
        <v>5.2</v>
      </c>
      <c r="U2570" s="13">
        <v>3.6</v>
      </c>
    </row>
    <row r="2571" spans="1:21" x14ac:dyDescent="0.25">
      <c r="A2571" s="3" t="s">
        <v>65</v>
      </c>
      <c r="B2571" s="3" t="s">
        <v>128</v>
      </c>
      <c r="C2571" s="3" t="s">
        <v>35</v>
      </c>
      <c r="D2571" s="3">
        <v>6</v>
      </c>
      <c r="E2571" s="3">
        <v>0</v>
      </c>
      <c r="J2571" s="3">
        <v>1</v>
      </c>
      <c r="N2571" s="3">
        <v>60</v>
      </c>
      <c r="O2571" s="3" t="s">
        <v>32</v>
      </c>
      <c r="P2571" s="3">
        <v>60</v>
      </c>
      <c r="Q2571" s="3" t="s">
        <v>5</v>
      </c>
      <c r="R2571" s="3">
        <v>25</v>
      </c>
      <c r="S2571" s="9">
        <v>5.4</v>
      </c>
      <c r="T2571" s="11">
        <v>2.83</v>
      </c>
      <c r="U2571" s="13">
        <v>2</v>
      </c>
    </row>
    <row r="2572" spans="1:21" x14ac:dyDescent="0.25">
      <c r="A2572" s="3" t="s">
        <v>65</v>
      </c>
      <c r="B2572" s="3" t="s">
        <v>128</v>
      </c>
      <c r="C2572" s="3" t="s">
        <v>34</v>
      </c>
      <c r="D2572" s="3">
        <v>5</v>
      </c>
      <c r="E2572" s="3">
        <v>0</v>
      </c>
      <c r="J2572" s="3">
        <v>1</v>
      </c>
      <c r="N2572" s="3">
        <v>60</v>
      </c>
      <c r="O2572" s="3" t="s">
        <v>32</v>
      </c>
      <c r="P2572" s="3">
        <v>60</v>
      </c>
      <c r="Q2572" s="3" t="s">
        <v>5</v>
      </c>
      <c r="R2572" s="3">
        <v>25</v>
      </c>
      <c r="S2572" s="9">
        <v>3.24</v>
      </c>
      <c r="T2572" s="11">
        <v>0</v>
      </c>
      <c r="U2572" s="13">
        <v>0</v>
      </c>
    </row>
    <row r="2573" spans="1:21" x14ac:dyDescent="0.25">
      <c r="A2573" s="3" t="s">
        <v>65</v>
      </c>
      <c r="B2573" s="3" t="s">
        <v>128</v>
      </c>
      <c r="C2573" s="3" t="s">
        <v>19</v>
      </c>
      <c r="D2573" s="3">
        <v>4</v>
      </c>
      <c r="E2573" s="3">
        <v>1</v>
      </c>
      <c r="H2573" s="3">
        <v>1</v>
      </c>
      <c r="N2573" s="3">
        <v>48</v>
      </c>
      <c r="O2573" s="3" t="s">
        <v>37</v>
      </c>
      <c r="P2573" s="3">
        <v>48</v>
      </c>
      <c r="Q2573" s="3" t="s">
        <v>3</v>
      </c>
      <c r="R2573" s="3">
        <v>21</v>
      </c>
      <c r="S2573" s="9">
        <v>1</v>
      </c>
      <c r="T2573" s="11">
        <v>11.18</v>
      </c>
      <c r="U2573" s="13">
        <v>0</v>
      </c>
    </row>
    <row r="2574" spans="1:21" x14ac:dyDescent="0.25">
      <c r="A2574" s="3" t="s">
        <v>65</v>
      </c>
      <c r="B2574" s="3" t="s">
        <v>128</v>
      </c>
      <c r="C2574" s="3" t="s">
        <v>19</v>
      </c>
      <c r="D2574" s="3">
        <v>4</v>
      </c>
      <c r="E2574" s="3">
        <v>0</v>
      </c>
      <c r="H2574" s="3">
        <v>1</v>
      </c>
      <c r="N2574" s="3">
        <v>49</v>
      </c>
      <c r="O2574" s="3" t="s">
        <v>3</v>
      </c>
      <c r="P2574" s="3">
        <v>49</v>
      </c>
      <c r="Q2574" s="3" t="s">
        <v>3</v>
      </c>
      <c r="R2574" s="3">
        <v>21</v>
      </c>
      <c r="S2574" s="9">
        <v>8.44</v>
      </c>
      <c r="T2574" s="11">
        <v>46.87</v>
      </c>
      <c r="U2574" s="13">
        <v>10.41</v>
      </c>
    </row>
    <row r="2575" spans="1:21" x14ac:dyDescent="0.25">
      <c r="A2575" s="3" t="s">
        <v>65</v>
      </c>
      <c r="B2575" s="3" t="s">
        <v>128</v>
      </c>
      <c r="C2575" s="3" t="s">
        <v>19</v>
      </c>
      <c r="D2575" s="3">
        <v>4</v>
      </c>
      <c r="E2575" s="3">
        <v>1</v>
      </c>
      <c r="H2575" s="3">
        <v>1</v>
      </c>
      <c r="N2575" s="3">
        <v>48</v>
      </c>
      <c r="O2575" s="3" t="s">
        <v>37</v>
      </c>
      <c r="P2575" s="3">
        <v>48</v>
      </c>
      <c r="Q2575" s="3" t="s">
        <v>3</v>
      </c>
      <c r="R2575" s="3">
        <v>21</v>
      </c>
      <c r="S2575" s="9">
        <v>12.48</v>
      </c>
      <c r="T2575" s="11">
        <v>70.09</v>
      </c>
      <c r="U2575" s="13">
        <v>15.16</v>
      </c>
    </row>
    <row r="2576" spans="1:21" x14ac:dyDescent="0.25">
      <c r="A2576" s="3" t="s">
        <v>65</v>
      </c>
      <c r="B2576" s="3" t="s">
        <v>128</v>
      </c>
      <c r="C2576" s="3" t="s">
        <v>19</v>
      </c>
      <c r="D2576" s="3">
        <v>4</v>
      </c>
      <c r="E2576" s="3">
        <v>1</v>
      </c>
      <c r="H2576" s="3">
        <v>1</v>
      </c>
      <c r="N2576" s="3">
        <v>49</v>
      </c>
      <c r="O2576" s="3" t="s">
        <v>3</v>
      </c>
      <c r="P2576" s="3">
        <v>49</v>
      </c>
      <c r="Q2576" s="3" t="s">
        <v>3</v>
      </c>
      <c r="R2576" s="3">
        <v>21</v>
      </c>
      <c r="S2576" s="9">
        <v>3.59</v>
      </c>
      <c r="T2576" s="11">
        <v>8</v>
      </c>
      <c r="U2576" s="13">
        <v>3.99</v>
      </c>
    </row>
    <row r="2577" spans="1:21" x14ac:dyDescent="0.25">
      <c r="A2577" s="3" t="s">
        <v>65</v>
      </c>
      <c r="B2577" s="3" t="s">
        <v>128</v>
      </c>
      <c r="C2577" s="3" t="s">
        <v>19</v>
      </c>
      <c r="D2577" s="3">
        <v>4</v>
      </c>
      <c r="E2577" s="3">
        <v>1</v>
      </c>
      <c r="H2577" s="3">
        <v>1</v>
      </c>
      <c r="N2577" s="3">
        <v>49</v>
      </c>
      <c r="O2577" s="3" t="s">
        <v>3</v>
      </c>
      <c r="P2577" s="3">
        <v>49</v>
      </c>
      <c r="Q2577" s="3" t="s">
        <v>3</v>
      </c>
      <c r="R2577" s="3">
        <v>21</v>
      </c>
      <c r="S2577" s="9">
        <v>4.0199999999999996</v>
      </c>
      <c r="T2577" s="11">
        <v>27</v>
      </c>
      <c r="U2577" s="13">
        <v>0</v>
      </c>
    </row>
    <row r="2578" spans="1:21" x14ac:dyDescent="0.25">
      <c r="A2578" s="3" t="s">
        <v>65</v>
      </c>
      <c r="B2578" s="3" t="s">
        <v>128</v>
      </c>
      <c r="C2578" s="3" t="s">
        <v>19</v>
      </c>
      <c r="D2578" s="3">
        <v>4</v>
      </c>
      <c r="E2578" s="3">
        <v>0</v>
      </c>
      <c r="H2578" s="3">
        <v>1</v>
      </c>
      <c r="N2578" s="3">
        <v>49</v>
      </c>
      <c r="O2578" s="3" t="s">
        <v>3</v>
      </c>
      <c r="P2578" s="3">
        <v>49</v>
      </c>
      <c r="Q2578" s="3" t="s">
        <v>3</v>
      </c>
      <c r="R2578" s="3">
        <v>21</v>
      </c>
      <c r="S2578" s="9">
        <v>3.08</v>
      </c>
      <c r="T2578" s="11">
        <v>5.2</v>
      </c>
      <c r="U2578" s="13">
        <v>0</v>
      </c>
    </row>
    <row r="2579" spans="1:21" x14ac:dyDescent="0.25">
      <c r="A2579" s="3" t="s">
        <v>65</v>
      </c>
      <c r="B2579" s="3" t="s">
        <v>128</v>
      </c>
      <c r="C2579" s="3" t="s">
        <v>19</v>
      </c>
      <c r="D2579" s="3">
        <v>4</v>
      </c>
      <c r="E2579" s="3">
        <v>0</v>
      </c>
      <c r="H2579" s="3">
        <v>1</v>
      </c>
      <c r="N2579" s="3">
        <v>49</v>
      </c>
      <c r="O2579" s="3" t="s">
        <v>3</v>
      </c>
      <c r="P2579" s="3">
        <v>49</v>
      </c>
      <c r="Q2579" s="3" t="s">
        <v>3</v>
      </c>
      <c r="R2579" s="3">
        <v>21</v>
      </c>
      <c r="S2579" s="9">
        <v>1.84</v>
      </c>
      <c r="T2579" s="11">
        <v>2.83</v>
      </c>
      <c r="U2579" s="13">
        <v>0</v>
      </c>
    </row>
    <row r="2580" spans="1:21" x14ac:dyDescent="0.25">
      <c r="A2580" s="3" t="s">
        <v>65</v>
      </c>
      <c r="B2580" s="3" t="s">
        <v>128</v>
      </c>
      <c r="C2580" s="3" t="s">
        <v>19</v>
      </c>
      <c r="D2580" s="3">
        <v>4</v>
      </c>
      <c r="E2580" s="3">
        <v>0</v>
      </c>
      <c r="H2580" s="3">
        <v>1</v>
      </c>
      <c r="N2580" s="3">
        <v>49</v>
      </c>
      <c r="O2580" s="3" t="s">
        <v>3</v>
      </c>
      <c r="P2580" s="3">
        <v>49</v>
      </c>
      <c r="Q2580" s="3" t="s">
        <v>3</v>
      </c>
      <c r="R2580" s="3">
        <v>21</v>
      </c>
      <c r="S2580" s="9">
        <v>3.22</v>
      </c>
      <c r="T2580" s="11">
        <v>8</v>
      </c>
      <c r="U2580" s="13">
        <v>2</v>
      </c>
    </row>
    <row r="2581" spans="1:21" x14ac:dyDescent="0.25">
      <c r="A2581" s="3" t="s">
        <v>65</v>
      </c>
      <c r="B2581" s="3" t="s">
        <v>128</v>
      </c>
      <c r="C2581" s="3" t="s">
        <v>19</v>
      </c>
      <c r="D2581" s="3">
        <v>4</v>
      </c>
      <c r="E2581" s="3">
        <v>0</v>
      </c>
      <c r="H2581" s="3">
        <v>1</v>
      </c>
      <c r="N2581" s="3">
        <v>48</v>
      </c>
      <c r="O2581" s="3" t="s">
        <v>37</v>
      </c>
      <c r="P2581" s="3">
        <v>48</v>
      </c>
      <c r="Q2581" s="3" t="s">
        <v>3</v>
      </c>
      <c r="R2581" s="3">
        <v>21</v>
      </c>
      <c r="S2581" s="9">
        <v>2.87</v>
      </c>
      <c r="T2581" s="11">
        <v>11.18</v>
      </c>
      <c r="U2581" s="13">
        <v>3</v>
      </c>
    </row>
    <row r="2582" spans="1:21" x14ac:dyDescent="0.25">
      <c r="A2582" s="3" t="s">
        <v>65</v>
      </c>
      <c r="B2582" s="3" t="s">
        <v>128</v>
      </c>
      <c r="C2582" s="3" t="s">
        <v>19</v>
      </c>
      <c r="D2582" s="3">
        <v>4</v>
      </c>
      <c r="E2582" s="3">
        <v>0</v>
      </c>
      <c r="H2582" s="3">
        <v>1</v>
      </c>
      <c r="N2582" s="3">
        <v>48</v>
      </c>
      <c r="O2582" s="3" t="s">
        <v>37</v>
      </c>
      <c r="P2582" s="3">
        <v>48</v>
      </c>
      <c r="Q2582" s="3" t="s">
        <v>3</v>
      </c>
      <c r="R2582" s="3">
        <v>21</v>
      </c>
      <c r="S2582" s="9">
        <v>3.23</v>
      </c>
      <c r="T2582" s="11">
        <v>11.18</v>
      </c>
      <c r="U2582" s="13">
        <v>1.08</v>
      </c>
    </row>
    <row r="2583" spans="1:21" x14ac:dyDescent="0.25">
      <c r="A2583" s="3" t="s">
        <v>65</v>
      </c>
      <c r="B2583" s="3" t="s">
        <v>128</v>
      </c>
      <c r="C2583" s="3" t="s">
        <v>16</v>
      </c>
      <c r="D2583" s="3">
        <v>3</v>
      </c>
      <c r="E2583" s="3">
        <v>0</v>
      </c>
      <c r="H2583" s="3">
        <v>1</v>
      </c>
      <c r="N2583" s="3">
        <v>49</v>
      </c>
      <c r="O2583" s="3" t="s">
        <v>3</v>
      </c>
      <c r="P2583" s="3">
        <v>49</v>
      </c>
      <c r="Q2583" s="3" t="s">
        <v>3</v>
      </c>
      <c r="R2583" s="3">
        <v>21</v>
      </c>
      <c r="S2583" s="9">
        <v>2.6</v>
      </c>
      <c r="T2583" s="11">
        <v>11.18</v>
      </c>
      <c r="U2583" s="13">
        <v>0</v>
      </c>
    </row>
    <row r="2584" spans="1:21" x14ac:dyDescent="0.25">
      <c r="A2584" s="3" t="s">
        <v>65</v>
      </c>
      <c r="B2584" s="3" t="s">
        <v>128</v>
      </c>
      <c r="C2584" s="3" t="s">
        <v>16</v>
      </c>
      <c r="D2584" s="3">
        <v>3</v>
      </c>
      <c r="E2584" s="3">
        <v>0</v>
      </c>
      <c r="H2584" s="3">
        <v>1</v>
      </c>
      <c r="N2584" s="3">
        <v>48</v>
      </c>
      <c r="O2584" s="3" t="s">
        <v>37</v>
      </c>
      <c r="P2584" s="3">
        <v>48</v>
      </c>
      <c r="Q2584" s="3" t="s">
        <v>3</v>
      </c>
      <c r="R2584" s="3">
        <v>21</v>
      </c>
      <c r="S2584" s="9">
        <v>1.97</v>
      </c>
      <c r="T2584" s="11">
        <v>8</v>
      </c>
      <c r="U2584" s="13">
        <v>0</v>
      </c>
    </row>
    <row r="2585" spans="1:21" x14ac:dyDescent="0.25">
      <c r="A2585" s="3" t="s">
        <v>65</v>
      </c>
      <c r="B2585" s="3" t="s">
        <v>128</v>
      </c>
      <c r="C2585" s="3" t="s">
        <v>16</v>
      </c>
      <c r="D2585" s="3">
        <v>3</v>
      </c>
      <c r="E2585" s="3">
        <v>0</v>
      </c>
      <c r="H2585" s="3">
        <v>1</v>
      </c>
      <c r="N2585" s="3">
        <v>49</v>
      </c>
      <c r="O2585" s="3" t="s">
        <v>3</v>
      </c>
      <c r="P2585" s="3">
        <v>49</v>
      </c>
      <c r="Q2585" s="3" t="s">
        <v>3</v>
      </c>
      <c r="R2585" s="3">
        <v>21</v>
      </c>
      <c r="S2585" s="9">
        <v>1</v>
      </c>
      <c r="T2585" s="11">
        <v>11.18</v>
      </c>
      <c r="U2585" s="13">
        <v>0</v>
      </c>
    </row>
    <row r="2586" spans="1:21" x14ac:dyDescent="0.25">
      <c r="A2586" s="3" t="s">
        <v>65</v>
      </c>
      <c r="B2586" s="3" t="s">
        <v>128</v>
      </c>
      <c r="C2586" s="3" t="s">
        <v>16</v>
      </c>
      <c r="D2586" s="3">
        <v>3</v>
      </c>
      <c r="E2586" s="3">
        <v>0</v>
      </c>
      <c r="H2586" s="3">
        <v>1</v>
      </c>
      <c r="N2586" s="3">
        <v>49</v>
      </c>
      <c r="O2586" s="3" t="s">
        <v>3</v>
      </c>
      <c r="P2586" s="3">
        <v>49</v>
      </c>
      <c r="Q2586" s="3" t="s">
        <v>3</v>
      </c>
      <c r="R2586" s="3">
        <v>21</v>
      </c>
      <c r="S2586" s="9">
        <v>1</v>
      </c>
      <c r="T2586" s="11">
        <v>5.2</v>
      </c>
      <c r="U2586" s="13">
        <v>0</v>
      </c>
    </row>
    <row r="2587" spans="1:21" x14ac:dyDescent="0.25">
      <c r="A2587" s="3" t="s">
        <v>65</v>
      </c>
      <c r="B2587" s="3" t="s">
        <v>128</v>
      </c>
      <c r="C2587" s="3" t="s">
        <v>16</v>
      </c>
      <c r="D2587" s="3">
        <v>3</v>
      </c>
      <c r="E2587" s="3">
        <v>0</v>
      </c>
      <c r="H2587" s="3">
        <v>1</v>
      </c>
      <c r="N2587" s="3">
        <v>48</v>
      </c>
      <c r="O2587" s="3" t="s">
        <v>37</v>
      </c>
      <c r="P2587" s="3">
        <v>48</v>
      </c>
      <c r="Q2587" s="3" t="s">
        <v>3</v>
      </c>
      <c r="R2587" s="3">
        <v>21</v>
      </c>
      <c r="S2587" s="9">
        <v>1.19</v>
      </c>
      <c r="T2587" s="11">
        <v>1</v>
      </c>
      <c r="U2587" s="13">
        <v>0</v>
      </c>
    </row>
    <row r="2588" spans="1:21" x14ac:dyDescent="0.25">
      <c r="A2588" s="3" t="s">
        <v>65</v>
      </c>
      <c r="B2588" s="3" t="s">
        <v>128</v>
      </c>
      <c r="C2588" s="3" t="s">
        <v>16</v>
      </c>
      <c r="D2588" s="3">
        <v>3</v>
      </c>
      <c r="E2588" s="3">
        <v>0</v>
      </c>
      <c r="H2588" s="3">
        <v>1</v>
      </c>
      <c r="N2588" s="3">
        <v>48</v>
      </c>
      <c r="O2588" s="3" t="s">
        <v>37</v>
      </c>
      <c r="P2588" s="3">
        <v>48</v>
      </c>
      <c r="Q2588" s="3" t="s">
        <v>3</v>
      </c>
      <c r="R2588" s="3">
        <v>21</v>
      </c>
      <c r="S2588" s="9">
        <v>1.1200000000000001</v>
      </c>
      <c r="T2588" s="11">
        <v>2.83</v>
      </c>
      <c r="U2588" s="13">
        <v>0</v>
      </c>
    </row>
    <row r="2589" spans="1:21" x14ac:dyDescent="0.25">
      <c r="A2589" s="3" t="s">
        <v>65</v>
      </c>
      <c r="B2589" s="3" t="s">
        <v>128</v>
      </c>
      <c r="C2589" s="3" t="s">
        <v>16</v>
      </c>
      <c r="D2589" s="3">
        <v>3</v>
      </c>
      <c r="E2589" s="3">
        <v>0</v>
      </c>
      <c r="H2589" s="3">
        <v>1</v>
      </c>
      <c r="N2589" s="3">
        <v>48</v>
      </c>
      <c r="O2589" s="3" t="s">
        <v>37</v>
      </c>
      <c r="P2589" s="3">
        <v>48</v>
      </c>
      <c r="Q2589" s="3" t="s">
        <v>3</v>
      </c>
      <c r="R2589" s="3">
        <v>21</v>
      </c>
      <c r="S2589" s="9">
        <v>1</v>
      </c>
      <c r="T2589" s="11">
        <v>5.2</v>
      </c>
      <c r="U2589" s="13">
        <v>0</v>
      </c>
    </row>
    <row r="2590" spans="1:21" x14ac:dyDescent="0.25">
      <c r="A2590" s="3" t="s">
        <v>65</v>
      </c>
      <c r="B2590" s="3" t="s">
        <v>128</v>
      </c>
      <c r="C2590" s="3" t="s">
        <v>18</v>
      </c>
      <c r="D2590" s="3">
        <v>2</v>
      </c>
      <c r="E2590" s="3">
        <v>0</v>
      </c>
      <c r="H2590" s="3">
        <v>1</v>
      </c>
      <c r="N2590" s="3">
        <v>48</v>
      </c>
      <c r="O2590" s="3" t="s">
        <v>37</v>
      </c>
      <c r="P2590" s="3">
        <v>48</v>
      </c>
      <c r="Q2590" s="3" t="s">
        <v>3</v>
      </c>
      <c r="R2590" s="3">
        <v>21</v>
      </c>
      <c r="S2590" s="9">
        <v>2.34</v>
      </c>
      <c r="T2590" s="11">
        <v>2.83</v>
      </c>
      <c r="U2590" s="13">
        <v>0</v>
      </c>
    </row>
    <row r="2591" spans="1:21" x14ac:dyDescent="0.25">
      <c r="A2591" s="3" t="s">
        <v>65</v>
      </c>
      <c r="B2591" s="3" t="s">
        <v>128</v>
      </c>
      <c r="C2591" s="3" t="s">
        <v>18</v>
      </c>
      <c r="D2591" s="3">
        <v>2</v>
      </c>
      <c r="E2591" s="3">
        <v>0</v>
      </c>
      <c r="H2591" s="3">
        <v>1</v>
      </c>
      <c r="N2591" s="3">
        <v>48</v>
      </c>
      <c r="O2591" s="3" t="s">
        <v>37</v>
      </c>
      <c r="P2591" s="3">
        <v>48</v>
      </c>
      <c r="Q2591" s="3" t="s">
        <v>3</v>
      </c>
      <c r="R2591" s="3">
        <v>21</v>
      </c>
      <c r="S2591" s="9">
        <v>1</v>
      </c>
      <c r="T2591" s="11">
        <v>2.83</v>
      </c>
      <c r="U2591" s="13">
        <v>0</v>
      </c>
    </row>
    <row r="2592" spans="1:21" x14ac:dyDescent="0.25">
      <c r="A2592" s="3" t="s">
        <v>65</v>
      </c>
      <c r="B2592" s="3" t="s">
        <v>128</v>
      </c>
      <c r="C2592" s="3" t="s">
        <v>18</v>
      </c>
      <c r="D2592" s="3">
        <v>2</v>
      </c>
      <c r="E2592" s="3">
        <v>0</v>
      </c>
      <c r="I2592" s="3">
        <v>1</v>
      </c>
      <c r="N2592" s="3">
        <v>51</v>
      </c>
      <c r="O2592" s="3" t="s">
        <v>4</v>
      </c>
      <c r="P2592" s="3">
        <v>51</v>
      </c>
      <c r="Q2592" s="3" t="s">
        <v>4</v>
      </c>
      <c r="R2592" s="3">
        <v>22</v>
      </c>
      <c r="S2592" s="9">
        <v>1.1100000000000001</v>
      </c>
      <c r="T2592" s="11">
        <v>0</v>
      </c>
      <c r="U2592" s="13">
        <v>0</v>
      </c>
    </row>
    <row r="2593" spans="1:21" x14ac:dyDescent="0.25">
      <c r="A2593" s="3" t="s">
        <v>65</v>
      </c>
      <c r="B2593" s="3" t="s">
        <v>128</v>
      </c>
      <c r="C2593" s="3" t="s">
        <v>18</v>
      </c>
      <c r="D2593" s="3">
        <v>2</v>
      </c>
      <c r="E2593" s="3">
        <v>0</v>
      </c>
      <c r="I2593" s="3">
        <v>1</v>
      </c>
      <c r="N2593" s="3">
        <v>51</v>
      </c>
      <c r="O2593" s="3" t="s">
        <v>4</v>
      </c>
      <c r="P2593" s="3">
        <v>51</v>
      </c>
      <c r="Q2593" s="3" t="s">
        <v>4</v>
      </c>
      <c r="R2593" s="3">
        <v>22</v>
      </c>
      <c r="S2593" s="9">
        <v>2</v>
      </c>
      <c r="T2593" s="11">
        <v>1</v>
      </c>
      <c r="U2593" s="13">
        <v>6</v>
      </c>
    </row>
    <row r="2594" spans="1:21" x14ac:dyDescent="0.25">
      <c r="A2594" s="3" t="s">
        <v>65</v>
      </c>
      <c r="B2594" s="3" t="s">
        <v>128</v>
      </c>
      <c r="C2594" s="3" t="s">
        <v>18</v>
      </c>
      <c r="D2594" s="3">
        <v>2</v>
      </c>
      <c r="E2594" s="3">
        <v>0</v>
      </c>
      <c r="I2594" s="3">
        <v>1</v>
      </c>
      <c r="N2594" s="3">
        <v>51</v>
      </c>
      <c r="O2594" s="3" t="s">
        <v>4</v>
      </c>
      <c r="P2594" s="3">
        <v>51</v>
      </c>
      <c r="Q2594" s="3" t="s">
        <v>4</v>
      </c>
      <c r="R2594" s="3">
        <v>22</v>
      </c>
      <c r="S2594" s="9">
        <v>3.8</v>
      </c>
      <c r="T2594" s="11">
        <v>2.83</v>
      </c>
      <c r="U2594" s="13">
        <v>8</v>
      </c>
    </row>
    <row r="2595" spans="1:21" x14ac:dyDescent="0.25">
      <c r="A2595" s="3" t="s">
        <v>65</v>
      </c>
      <c r="B2595" s="3" t="s">
        <v>128</v>
      </c>
      <c r="C2595" s="3" t="s">
        <v>18</v>
      </c>
      <c r="D2595" s="3">
        <v>2</v>
      </c>
      <c r="E2595" s="3">
        <v>0</v>
      </c>
      <c r="I2595" s="3">
        <v>1</v>
      </c>
      <c r="N2595" s="3">
        <v>51</v>
      </c>
      <c r="O2595" s="3" t="s">
        <v>4</v>
      </c>
      <c r="P2595" s="3">
        <v>51</v>
      </c>
      <c r="Q2595" s="3" t="s">
        <v>4</v>
      </c>
      <c r="R2595" s="3">
        <v>22</v>
      </c>
      <c r="S2595" s="9">
        <v>2.19</v>
      </c>
      <c r="T2595" s="11">
        <v>1</v>
      </c>
      <c r="U2595" s="13">
        <v>0</v>
      </c>
    </row>
    <row r="2596" spans="1:21" x14ac:dyDescent="0.25">
      <c r="A2596" s="3" t="s">
        <v>65</v>
      </c>
      <c r="B2596" s="3" t="s">
        <v>128</v>
      </c>
      <c r="C2596" s="3" t="s">
        <v>18</v>
      </c>
      <c r="D2596" s="3">
        <v>2</v>
      </c>
      <c r="E2596" s="3">
        <v>0</v>
      </c>
      <c r="I2596" s="3">
        <v>1</v>
      </c>
      <c r="N2596" s="3">
        <v>51</v>
      </c>
      <c r="O2596" s="3" t="s">
        <v>4</v>
      </c>
      <c r="P2596" s="3">
        <v>51</v>
      </c>
      <c r="Q2596" s="3" t="s">
        <v>4</v>
      </c>
      <c r="R2596" s="3">
        <v>22</v>
      </c>
      <c r="S2596" s="9">
        <v>2.21</v>
      </c>
      <c r="T2596" s="11">
        <v>1</v>
      </c>
      <c r="U2596" s="13">
        <v>0</v>
      </c>
    </row>
    <row r="2597" spans="1:21" x14ac:dyDescent="0.25">
      <c r="A2597" s="3" t="s">
        <v>65</v>
      </c>
      <c r="B2597" s="3" t="s">
        <v>128</v>
      </c>
      <c r="C2597" s="3" t="s">
        <v>18</v>
      </c>
      <c r="D2597" s="3">
        <v>2</v>
      </c>
      <c r="E2597" s="3">
        <v>0</v>
      </c>
      <c r="I2597" s="3">
        <v>1</v>
      </c>
      <c r="N2597" s="3">
        <v>51</v>
      </c>
      <c r="O2597" s="3" t="s">
        <v>4</v>
      </c>
      <c r="P2597" s="3">
        <v>51</v>
      </c>
      <c r="Q2597" s="3" t="s">
        <v>4</v>
      </c>
      <c r="R2597" s="3">
        <v>22</v>
      </c>
      <c r="S2597" s="9">
        <v>2.94</v>
      </c>
      <c r="T2597" s="11">
        <v>1</v>
      </c>
      <c r="U2597" s="13">
        <v>2</v>
      </c>
    </row>
    <row r="2598" spans="1:21" x14ac:dyDescent="0.25">
      <c r="A2598" s="3" t="s">
        <v>65</v>
      </c>
      <c r="B2598" s="3" t="s">
        <v>128</v>
      </c>
      <c r="C2598" s="3" t="s">
        <v>18</v>
      </c>
      <c r="D2598" s="3">
        <v>2</v>
      </c>
      <c r="E2598" s="3">
        <v>0</v>
      </c>
      <c r="I2598" s="3">
        <v>1</v>
      </c>
      <c r="N2598" s="3">
        <v>51</v>
      </c>
      <c r="O2598" s="3" t="s">
        <v>4</v>
      </c>
      <c r="P2598" s="3">
        <v>51</v>
      </c>
      <c r="Q2598" s="3" t="s">
        <v>4</v>
      </c>
      <c r="R2598" s="3">
        <v>22</v>
      </c>
      <c r="S2598" s="9">
        <v>2.38</v>
      </c>
      <c r="T2598" s="11">
        <v>1</v>
      </c>
      <c r="U2598" s="13">
        <v>0</v>
      </c>
    </row>
    <row r="2599" spans="1:21" x14ac:dyDescent="0.25">
      <c r="A2599" s="3" t="s">
        <v>65</v>
      </c>
      <c r="B2599" s="3" t="s">
        <v>128</v>
      </c>
      <c r="C2599" s="3" t="s">
        <v>16</v>
      </c>
      <c r="D2599" s="3">
        <v>3</v>
      </c>
      <c r="E2599" s="3">
        <v>1</v>
      </c>
      <c r="I2599" s="3">
        <v>1</v>
      </c>
      <c r="N2599" s="3">
        <v>51</v>
      </c>
      <c r="O2599" s="3" t="s">
        <v>4</v>
      </c>
      <c r="P2599" s="3">
        <v>51</v>
      </c>
      <c r="Q2599" s="3" t="s">
        <v>4</v>
      </c>
      <c r="R2599" s="3">
        <v>22</v>
      </c>
      <c r="S2599" s="9">
        <v>3.09</v>
      </c>
      <c r="T2599" s="11">
        <v>2.83</v>
      </c>
      <c r="U2599" s="13">
        <v>2</v>
      </c>
    </row>
    <row r="2600" spans="1:21" x14ac:dyDescent="0.25">
      <c r="A2600" s="3" t="s">
        <v>65</v>
      </c>
      <c r="B2600" s="3" t="s">
        <v>128</v>
      </c>
      <c r="C2600" s="3" t="s">
        <v>19</v>
      </c>
      <c r="D2600" s="3">
        <v>4</v>
      </c>
      <c r="E2600" s="3">
        <v>0</v>
      </c>
      <c r="I2600" s="3">
        <v>1</v>
      </c>
      <c r="N2600" s="3">
        <v>51</v>
      </c>
      <c r="O2600" s="3" t="s">
        <v>4</v>
      </c>
      <c r="P2600" s="3">
        <v>51</v>
      </c>
      <c r="Q2600" s="3" t="s">
        <v>4</v>
      </c>
      <c r="R2600" s="3">
        <v>22</v>
      </c>
      <c r="S2600" s="9">
        <v>2.29</v>
      </c>
      <c r="T2600" s="11">
        <v>5.2</v>
      </c>
      <c r="U2600" s="13">
        <v>3</v>
      </c>
    </row>
    <row r="2601" spans="1:21" x14ac:dyDescent="0.25">
      <c r="A2601" s="3" t="s">
        <v>65</v>
      </c>
      <c r="B2601" s="3" t="s">
        <v>128</v>
      </c>
      <c r="C2601" s="3" t="s">
        <v>18</v>
      </c>
      <c r="D2601" s="3">
        <v>2</v>
      </c>
      <c r="E2601" s="3">
        <v>0</v>
      </c>
      <c r="I2601" s="3">
        <v>1</v>
      </c>
      <c r="N2601" s="3">
        <v>51</v>
      </c>
      <c r="O2601" s="3" t="s">
        <v>4</v>
      </c>
      <c r="P2601" s="3">
        <v>51</v>
      </c>
      <c r="Q2601" s="3" t="s">
        <v>4</v>
      </c>
      <c r="R2601" s="3">
        <v>22</v>
      </c>
      <c r="S2601" s="9">
        <v>1.98</v>
      </c>
      <c r="T2601" s="11">
        <v>1</v>
      </c>
      <c r="U2601" s="13">
        <v>0</v>
      </c>
    </row>
    <row r="2602" spans="1:21" x14ac:dyDescent="0.25">
      <c r="A2602" s="3" t="s">
        <v>65</v>
      </c>
      <c r="B2602" s="3" t="s">
        <v>128</v>
      </c>
      <c r="C2602" s="3" t="s">
        <v>16</v>
      </c>
      <c r="D2602" s="3">
        <v>3</v>
      </c>
      <c r="E2602" s="3">
        <v>1</v>
      </c>
      <c r="I2602" s="3">
        <v>1</v>
      </c>
      <c r="N2602" s="3">
        <v>51</v>
      </c>
      <c r="O2602" s="3" t="s">
        <v>4</v>
      </c>
      <c r="P2602" s="3">
        <v>51</v>
      </c>
      <c r="Q2602" s="3" t="s">
        <v>4</v>
      </c>
      <c r="R2602" s="3">
        <v>22</v>
      </c>
      <c r="S2602" s="9">
        <v>5.67</v>
      </c>
      <c r="T2602" s="11">
        <v>8</v>
      </c>
      <c r="U2602" s="13">
        <v>3</v>
      </c>
    </row>
    <row r="2603" spans="1:21" x14ac:dyDescent="0.25">
      <c r="A2603" s="3" t="s">
        <v>65</v>
      </c>
      <c r="B2603" s="3" t="s">
        <v>128</v>
      </c>
      <c r="C2603" s="3" t="s">
        <v>19</v>
      </c>
      <c r="D2603" s="3">
        <v>4</v>
      </c>
      <c r="E2603" s="3">
        <v>1</v>
      </c>
      <c r="L2603" s="3">
        <v>1</v>
      </c>
      <c r="N2603" s="3">
        <v>65</v>
      </c>
      <c r="O2603" s="3" t="s">
        <v>7</v>
      </c>
      <c r="P2603" s="3">
        <v>65</v>
      </c>
      <c r="Q2603" s="3" t="s">
        <v>7</v>
      </c>
      <c r="R2603" s="3">
        <v>28</v>
      </c>
      <c r="S2603" s="9">
        <v>2.94</v>
      </c>
      <c r="T2603" s="11">
        <v>11.18</v>
      </c>
      <c r="U2603" s="13">
        <v>8</v>
      </c>
    </row>
    <row r="2604" spans="1:21" x14ac:dyDescent="0.25">
      <c r="A2604" s="3" t="s">
        <v>65</v>
      </c>
      <c r="B2604" s="3" t="s">
        <v>128</v>
      </c>
      <c r="C2604" s="3" t="s">
        <v>19</v>
      </c>
      <c r="D2604" s="3">
        <v>4</v>
      </c>
      <c r="E2604" s="3">
        <v>1</v>
      </c>
      <c r="L2604" s="3">
        <v>1</v>
      </c>
      <c r="N2604" s="3">
        <v>65</v>
      </c>
      <c r="O2604" s="3" t="s">
        <v>7</v>
      </c>
      <c r="P2604" s="3">
        <v>65</v>
      </c>
      <c r="Q2604" s="3" t="s">
        <v>7</v>
      </c>
      <c r="R2604" s="3">
        <v>28</v>
      </c>
      <c r="S2604" s="9">
        <v>10.5</v>
      </c>
      <c r="T2604" s="11">
        <v>8</v>
      </c>
      <c r="U2604" s="13">
        <v>8</v>
      </c>
    </row>
    <row r="2605" spans="1:21" x14ac:dyDescent="0.25">
      <c r="A2605" s="3" t="s">
        <v>65</v>
      </c>
      <c r="B2605" s="3" t="s">
        <v>128</v>
      </c>
      <c r="C2605" s="3" t="s">
        <v>19</v>
      </c>
      <c r="D2605" s="3">
        <v>4</v>
      </c>
      <c r="E2605" s="3">
        <v>0</v>
      </c>
      <c r="L2605" s="3">
        <v>1</v>
      </c>
      <c r="N2605" s="3">
        <v>65</v>
      </c>
      <c r="O2605" s="3" t="s">
        <v>7</v>
      </c>
      <c r="P2605" s="3">
        <v>65</v>
      </c>
      <c r="Q2605" s="3" t="s">
        <v>7</v>
      </c>
      <c r="R2605" s="3">
        <v>28</v>
      </c>
      <c r="S2605" s="9">
        <v>3</v>
      </c>
      <c r="T2605" s="11">
        <v>5.2</v>
      </c>
      <c r="U2605" s="13">
        <v>8</v>
      </c>
    </row>
    <row r="2606" spans="1:21" x14ac:dyDescent="0.25">
      <c r="A2606" s="3" t="s">
        <v>65</v>
      </c>
      <c r="B2606" s="3" t="s">
        <v>128</v>
      </c>
      <c r="C2606" s="3" t="s">
        <v>16</v>
      </c>
      <c r="D2606" s="3">
        <v>3</v>
      </c>
      <c r="E2606" s="3">
        <v>1</v>
      </c>
      <c r="L2606" s="3">
        <v>1</v>
      </c>
      <c r="N2606" s="3">
        <v>65</v>
      </c>
      <c r="O2606" s="3" t="s">
        <v>7</v>
      </c>
      <c r="P2606" s="3">
        <v>65</v>
      </c>
      <c r="Q2606" s="3" t="s">
        <v>7</v>
      </c>
      <c r="R2606" s="3">
        <v>28</v>
      </c>
      <c r="S2606" s="9">
        <v>6.52</v>
      </c>
      <c r="T2606" s="11">
        <v>8</v>
      </c>
      <c r="U2606" s="13">
        <v>6</v>
      </c>
    </row>
    <row r="2607" spans="1:21" x14ac:dyDescent="0.25">
      <c r="A2607" s="3" t="s">
        <v>65</v>
      </c>
      <c r="B2607" s="3" t="s">
        <v>128</v>
      </c>
      <c r="C2607" s="3" t="s">
        <v>19</v>
      </c>
      <c r="D2607" s="3">
        <v>4</v>
      </c>
      <c r="E2607" s="3">
        <v>0</v>
      </c>
      <c r="L2607" s="3">
        <v>1</v>
      </c>
      <c r="N2607" s="3">
        <v>65</v>
      </c>
      <c r="O2607" s="3" t="s">
        <v>7</v>
      </c>
      <c r="P2607" s="3">
        <v>65</v>
      </c>
      <c r="Q2607" s="3" t="s">
        <v>7</v>
      </c>
      <c r="R2607" s="3">
        <v>28</v>
      </c>
      <c r="S2607" s="9">
        <v>5.3999999999999995</v>
      </c>
      <c r="T2607" s="11">
        <v>1</v>
      </c>
      <c r="U2607" s="13">
        <v>0</v>
      </c>
    </row>
    <row r="2608" spans="1:21" x14ac:dyDescent="0.25">
      <c r="A2608" s="3" t="s">
        <v>65</v>
      </c>
      <c r="B2608" s="3" t="s">
        <v>128</v>
      </c>
      <c r="C2608" s="3" t="s">
        <v>19</v>
      </c>
      <c r="D2608" s="3">
        <v>4</v>
      </c>
      <c r="E2608" s="3">
        <v>1</v>
      </c>
      <c r="L2608" s="3">
        <v>1</v>
      </c>
      <c r="N2608" s="3">
        <v>65</v>
      </c>
      <c r="O2608" s="3" t="s">
        <v>7</v>
      </c>
      <c r="P2608" s="3">
        <v>65</v>
      </c>
      <c r="Q2608" s="3" t="s">
        <v>7</v>
      </c>
      <c r="R2608" s="3">
        <v>28</v>
      </c>
      <c r="S2608" s="9">
        <v>1.96</v>
      </c>
      <c r="T2608" s="11">
        <v>5.2</v>
      </c>
      <c r="U2608" s="13">
        <v>4</v>
      </c>
    </row>
    <row r="2609" spans="1:21" x14ac:dyDescent="0.25">
      <c r="A2609" s="3" t="s">
        <v>65</v>
      </c>
      <c r="B2609" s="3" t="s">
        <v>128</v>
      </c>
      <c r="C2609" s="3" t="s">
        <v>19</v>
      </c>
      <c r="D2609" s="3">
        <v>4</v>
      </c>
      <c r="E2609" s="3">
        <v>1</v>
      </c>
      <c r="L2609" s="3">
        <v>1</v>
      </c>
      <c r="N2609" s="3">
        <v>65</v>
      </c>
      <c r="O2609" s="3" t="s">
        <v>7</v>
      </c>
      <c r="P2609" s="3">
        <v>65</v>
      </c>
      <c r="Q2609" s="3" t="s">
        <v>7</v>
      </c>
      <c r="R2609" s="3">
        <v>28</v>
      </c>
      <c r="S2609" s="9">
        <v>2.2199999999999998</v>
      </c>
      <c r="T2609" s="11">
        <v>2.83</v>
      </c>
      <c r="U2609" s="13">
        <v>7</v>
      </c>
    </row>
    <row r="2610" spans="1:21" x14ac:dyDescent="0.25">
      <c r="A2610" s="3" t="s">
        <v>65</v>
      </c>
      <c r="B2610" s="3" t="s">
        <v>128</v>
      </c>
      <c r="C2610" s="3" t="s">
        <v>19</v>
      </c>
      <c r="D2610" s="3">
        <v>4</v>
      </c>
      <c r="E2610" s="3">
        <v>1</v>
      </c>
      <c r="L2610" s="3">
        <v>1</v>
      </c>
      <c r="N2610" s="3">
        <v>65</v>
      </c>
      <c r="O2610" s="3" t="s">
        <v>7</v>
      </c>
      <c r="P2610" s="3">
        <v>65</v>
      </c>
      <c r="Q2610" s="3" t="s">
        <v>7</v>
      </c>
      <c r="R2610" s="3">
        <v>28</v>
      </c>
      <c r="S2610" s="9">
        <v>3.65</v>
      </c>
      <c r="T2610" s="11">
        <v>8</v>
      </c>
      <c r="U2610" s="13">
        <v>6</v>
      </c>
    </row>
    <row r="2611" spans="1:21" x14ac:dyDescent="0.25">
      <c r="A2611" s="3" t="s">
        <v>65</v>
      </c>
      <c r="B2611" s="3" t="s">
        <v>128</v>
      </c>
      <c r="C2611" s="3" t="s">
        <v>16</v>
      </c>
      <c r="D2611" s="3">
        <v>3</v>
      </c>
      <c r="E2611" s="3">
        <v>0</v>
      </c>
      <c r="L2611" s="3">
        <v>1</v>
      </c>
      <c r="N2611" s="3">
        <v>65</v>
      </c>
      <c r="O2611" s="3" t="s">
        <v>7</v>
      </c>
      <c r="P2611" s="3">
        <v>65</v>
      </c>
      <c r="Q2611" s="3" t="s">
        <v>7</v>
      </c>
      <c r="R2611" s="3">
        <v>28</v>
      </c>
      <c r="S2611" s="9">
        <v>0</v>
      </c>
      <c r="T2611" s="11">
        <v>1</v>
      </c>
      <c r="U2611" s="13">
        <v>4</v>
      </c>
    </row>
    <row r="2612" spans="1:21" x14ac:dyDescent="0.25">
      <c r="A2612" s="3" t="s">
        <v>65</v>
      </c>
      <c r="B2612" s="3" t="s">
        <v>128</v>
      </c>
      <c r="C2612" s="3" t="s">
        <v>16</v>
      </c>
      <c r="D2612" s="3">
        <v>3</v>
      </c>
      <c r="E2612" s="3">
        <v>1</v>
      </c>
      <c r="L2612" s="3">
        <v>1</v>
      </c>
      <c r="N2612" s="3">
        <v>65</v>
      </c>
      <c r="O2612" s="3" t="s">
        <v>7</v>
      </c>
      <c r="P2612" s="3">
        <v>65</v>
      </c>
      <c r="Q2612" s="3" t="s">
        <v>7</v>
      </c>
      <c r="R2612" s="3">
        <v>28</v>
      </c>
      <c r="S2612" s="9">
        <v>5.13</v>
      </c>
      <c r="T2612" s="11">
        <v>2.83</v>
      </c>
      <c r="U2612" s="13">
        <v>2</v>
      </c>
    </row>
    <row r="2613" spans="1:21" x14ac:dyDescent="0.25">
      <c r="A2613" s="3" t="s">
        <v>65</v>
      </c>
      <c r="B2613" s="3" t="s">
        <v>128</v>
      </c>
      <c r="C2613" s="3" t="s">
        <v>16</v>
      </c>
      <c r="D2613" s="3">
        <v>3</v>
      </c>
      <c r="E2613" s="3">
        <v>0</v>
      </c>
      <c r="L2613" s="3">
        <v>1</v>
      </c>
      <c r="N2613" s="3">
        <v>65</v>
      </c>
      <c r="O2613" s="3" t="s">
        <v>7</v>
      </c>
      <c r="P2613" s="3">
        <v>65</v>
      </c>
      <c r="Q2613" s="3" t="s">
        <v>7</v>
      </c>
      <c r="R2613" s="3">
        <v>28</v>
      </c>
      <c r="S2613" s="9">
        <v>5.6099999999999994</v>
      </c>
      <c r="T2613" s="11">
        <v>0</v>
      </c>
      <c r="U2613" s="13">
        <v>2</v>
      </c>
    </row>
    <row r="2614" spans="1:21" x14ac:dyDescent="0.25">
      <c r="A2614" s="3" t="s">
        <v>65</v>
      </c>
      <c r="B2614" s="3" t="s">
        <v>128</v>
      </c>
      <c r="C2614" s="3" t="s">
        <v>16</v>
      </c>
      <c r="D2614" s="3">
        <v>3</v>
      </c>
      <c r="E2614" s="3">
        <v>0</v>
      </c>
      <c r="L2614" s="3">
        <v>1</v>
      </c>
      <c r="N2614" s="3">
        <v>65</v>
      </c>
      <c r="O2614" s="3" t="s">
        <v>7</v>
      </c>
      <c r="P2614" s="3">
        <v>65</v>
      </c>
      <c r="Q2614" s="3" t="s">
        <v>7</v>
      </c>
      <c r="R2614" s="3">
        <v>28</v>
      </c>
      <c r="S2614" s="9">
        <v>4</v>
      </c>
      <c r="T2614" s="11">
        <v>0</v>
      </c>
      <c r="U2614" s="13">
        <v>0</v>
      </c>
    </row>
    <row r="2615" spans="1:21" x14ac:dyDescent="0.25">
      <c r="A2615" s="3" t="s">
        <v>65</v>
      </c>
      <c r="B2615" s="3" t="s">
        <v>128</v>
      </c>
      <c r="C2615" s="3" t="s">
        <v>16</v>
      </c>
      <c r="D2615" s="3">
        <v>3</v>
      </c>
      <c r="E2615" s="3">
        <v>0</v>
      </c>
      <c r="L2615" s="3">
        <v>1</v>
      </c>
      <c r="N2615" s="3">
        <v>65</v>
      </c>
      <c r="O2615" s="3" t="s">
        <v>7</v>
      </c>
      <c r="P2615" s="3">
        <v>65</v>
      </c>
      <c r="Q2615" s="3" t="s">
        <v>7</v>
      </c>
      <c r="R2615" s="3">
        <v>28</v>
      </c>
      <c r="S2615" s="9">
        <v>3.73</v>
      </c>
      <c r="T2615" s="11">
        <v>0</v>
      </c>
      <c r="U2615" s="13">
        <v>4</v>
      </c>
    </row>
    <row r="2616" spans="1:21" x14ac:dyDescent="0.25">
      <c r="A2616" s="3" t="s">
        <v>65</v>
      </c>
      <c r="B2616" s="3" t="s">
        <v>128</v>
      </c>
      <c r="C2616" s="3" t="s">
        <v>24</v>
      </c>
      <c r="D2616" s="3">
        <v>1</v>
      </c>
      <c r="E2616" s="3">
        <v>0</v>
      </c>
      <c r="L2616" s="3">
        <v>1</v>
      </c>
      <c r="N2616" s="3">
        <v>65</v>
      </c>
      <c r="O2616" s="3" t="s">
        <v>7</v>
      </c>
      <c r="P2616" s="3">
        <v>65</v>
      </c>
      <c r="Q2616" s="3" t="s">
        <v>7</v>
      </c>
      <c r="R2616" s="3">
        <v>28</v>
      </c>
      <c r="S2616" s="9">
        <v>9.86</v>
      </c>
      <c r="T2616" s="11">
        <v>1</v>
      </c>
      <c r="U2616" s="13">
        <v>6</v>
      </c>
    </row>
    <row r="2617" spans="1:21" x14ac:dyDescent="0.25">
      <c r="A2617" s="3" t="s">
        <v>65</v>
      </c>
      <c r="B2617" s="3" t="s">
        <v>128</v>
      </c>
      <c r="C2617" s="3" t="s">
        <v>18</v>
      </c>
      <c r="D2617" s="3">
        <v>2</v>
      </c>
      <c r="E2617" s="3">
        <v>0</v>
      </c>
      <c r="L2617" s="3">
        <v>1</v>
      </c>
      <c r="N2617" s="3">
        <v>65</v>
      </c>
      <c r="O2617" s="3" t="s">
        <v>7</v>
      </c>
      <c r="P2617" s="3">
        <v>65</v>
      </c>
      <c r="Q2617" s="3" t="s">
        <v>7</v>
      </c>
      <c r="R2617" s="3">
        <v>28</v>
      </c>
      <c r="S2617" s="9">
        <v>0</v>
      </c>
      <c r="T2617" s="11">
        <v>0</v>
      </c>
      <c r="U2617" s="13">
        <v>0</v>
      </c>
    </row>
    <row r="2618" spans="1:21" x14ac:dyDescent="0.25">
      <c r="A2618" s="3" t="s">
        <v>65</v>
      </c>
      <c r="B2618" s="3" t="s">
        <v>128</v>
      </c>
      <c r="C2618" s="3" t="s">
        <v>35</v>
      </c>
      <c r="D2618" s="3">
        <v>6</v>
      </c>
      <c r="E2618" s="3">
        <v>0</v>
      </c>
      <c r="L2618" s="3">
        <v>1</v>
      </c>
      <c r="N2618" s="3">
        <v>65</v>
      </c>
      <c r="O2618" s="3" t="s">
        <v>7</v>
      </c>
      <c r="P2618" s="3">
        <v>65</v>
      </c>
      <c r="Q2618" s="3" t="s">
        <v>7</v>
      </c>
      <c r="R2618" s="3">
        <v>28</v>
      </c>
      <c r="S2618" s="9">
        <v>11.43</v>
      </c>
      <c r="T2618" s="11">
        <v>1</v>
      </c>
      <c r="U2618" s="13">
        <v>10</v>
      </c>
    </row>
    <row r="2619" spans="1:21" x14ac:dyDescent="0.25">
      <c r="A2619" s="3" t="s">
        <v>65</v>
      </c>
      <c r="B2619" s="3" t="s">
        <v>128</v>
      </c>
      <c r="C2619" s="3" t="s">
        <v>35</v>
      </c>
      <c r="D2619" s="3">
        <v>6</v>
      </c>
      <c r="E2619" s="3">
        <v>0</v>
      </c>
      <c r="I2619" s="3">
        <v>1</v>
      </c>
      <c r="N2619" s="3">
        <v>51</v>
      </c>
      <c r="O2619" s="3" t="s">
        <v>4</v>
      </c>
      <c r="P2619" s="3">
        <v>51</v>
      </c>
      <c r="Q2619" s="3" t="s">
        <v>4</v>
      </c>
      <c r="R2619" s="3">
        <v>22</v>
      </c>
      <c r="S2619" s="9">
        <v>2.94</v>
      </c>
      <c r="T2619" s="11">
        <v>1</v>
      </c>
      <c r="U2619" s="13">
        <v>0</v>
      </c>
    </row>
    <row r="2620" spans="1:21" x14ac:dyDescent="0.25">
      <c r="A2620" s="3" t="s">
        <v>65</v>
      </c>
      <c r="B2620" s="3" t="s">
        <v>128</v>
      </c>
      <c r="C2620" s="3" t="s">
        <v>19</v>
      </c>
      <c r="D2620" s="3">
        <v>4</v>
      </c>
      <c r="E2620" s="3">
        <v>1</v>
      </c>
      <c r="I2620" s="3">
        <v>1</v>
      </c>
      <c r="N2620" s="3">
        <v>51</v>
      </c>
      <c r="O2620" s="3" t="s">
        <v>4</v>
      </c>
      <c r="P2620" s="3">
        <v>51</v>
      </c>
      <c r="Q2620" s="3" t="s">
        <v>4</v>
      </c>
      <c r="R2620" s="3">
        <v>22</v>
      </c>
      <c r="S2620" s="9">
        <v>0</v>
      </c>
      <c r="T2620" s="11">
        <v>0</v>
      </c>
      <c r="U2620" s="13">
        <v>0</v>
      </c>
    </row>
    <row r="2621" spans="1:21" x14ac:dyDescent="0.25">
      <c r="A2621" s="3" t="s">
        <v>65</v>
      </c>
      <c r="B2621" s="3" t="s">
        <v>128</v>
      </c>
      <c r="C2621" s="3" t="s">
        <v>35</v>
      </c>
      <c r="D2621" s="3">
        <v>6</v>
      </c>
      <c r="E2621" s="3">
        <v>0</v>
      </c>
      <c r="F2621" s="3">
        <v>1</v>
      </c>
      <c r="N2621" s="3">
        <v>3</v>
      </c>
      <c r="O2621" s="3" t="s">
        <v>1</v>
      </c>
      <c r="P2621" s="3">
        <v>3</v>
      </c>
      <c r="Q2621" s="3" t="s">
        <v>1</v>
      </c>
      <c r="R2621" s="3">
        <v>2</v>
      </c>
      <c r="S2621" s="9">
        <v>1</v>
      </c>
      <c r="T2621" s="11">
        <v>9.5500000000000007</v>
      </c>
      <c r="U2621" s="13">
        <v>4.79</v>
      </c>
    </row>
    <row r="2622" spans="1:21" x14ac:dyDescent="0.25">
      <c r="A2622" s="3" t="s">
        <v>65</v>
      </c>
      <c r="B2622" s="3" t="s">
        <v>128</v>
      </c>
      <c r="C2622" s="3" t="s">
        <v>35</v>
      </c>
      <c r="D2622" s="3">
        <v>6</v>
      </c>
      <c r="E2622" s="3">
        <v>0</v>
      </c>
      <c r="F2622" s="3">
        <v>1</v>
      </c>
      <c r="N2622" s="3">
        <v>3</v>
      </c>
      <c r="O2622" s="3" t="s">
        <v>1</v>
      </c>
      <c r="P2622" s="3">
        <v>3</v>
      </c>
      <c r="Q2622" s="3" t="s">
        <v>1</v>
      </c>
      <c r="R2622" s="3">
        <v>2</v>
      </c>
      <c r="S2622" s="9">
        <v>8</v>
      </c>
      <c r="T2622" s="11">
        <v>56.36</v>
      </c>
      <c r="U2622" s="13">
        <v>20.22</v>
      </c>
    </row>
    <row r="2623" spans="1:21" x14ac:dyDescent="0.25">
      <c r="A2623" s="3" t="s">
        <v>65</v>
      </c>
      <c r="B2623" s="3" t="s">
        <v>128</v>
      </c>
      <c r="C2623" s="3" t="s">
        <v>34</v>
      </c>
      <c r="D2623" s="3">
        <v>5</v>
      </c>
      <c r="E2623" s="3">
        <v>0</v>
      </c>
      <c r="F2623" s="3">
        <v>1</v>
      </c>
      <c r="N2623" s="3">
        <v>3</v>
      </c>
      <c r="O2623" s="3" t="s">
        <v>1</v>
      </c>
      <c r="P2623" s="3">
        <v>3</v>
      </c>
      <c r="Q2623" s="3" t="s">
        <v>1</v>
      </c>
      <c r="R2623" s="3">
        <v>2</v>
      </c>
      <c r="S2623" s="9">
        <v>2</v>
      </c>
      <c r="T2623" s="11">
        <v>14.7</v>
      </c>
      <c r="U2623" s="13">
        <v>7.23</v>
      </c>
    </row>
    <row r="2624" spans="1:21" x14ac:dyDescent="0.25">
      <c r="A2624" s="3" t="s">
        <v>65</v>
      </c>
      <c r="B2624" s="3" t="s">
        <v>128</v>
      </c>
      <c r="C2624" s="3" t="s">
        <v>33</v>
      </c>
      <c r="D2624" s="3">
        <v>10</v>
      </c>
      <c r="E2624" s="3">
        <v>0</v>
      </c>
      <c r="F2624" s="3">
        <v>1</v>
      </c>
      <c r="N2624" s="3">
        <v>3</v>
      </c>
      <c r="O2624" s="3" t="s">
        <v>1</v>
      </c>
      <c r="P2624" s="3">
        <v>3</v>
      </c>
      <c r="Q2624" s="3" t="s">
        <v>1</v>
      </c>
      <c r="R2624" s="3">
        <v>2</v>
      </c>
      <c r="S2624" s="9">
        <v>0.5</v>
      </c>
      <c r="T2624" s="11">
        <v>5.72</v>
      </c>
      <c r="U2624" s="13">
        <v>0.94</v>
      </c>
    </row>
    <row r="2625" spans="1:21" x14ac:dyDescent="0.25">
      <c r="A2625" s="3" t="s">
        <v>65</v>
      </c>
      <c r="B2625" s="3" t="s">
        <v>128</v>
      </c>
      <c r="C2625" s="3" t="s">
        <v>33</v>
      </c>
      <c r="D2625" s="3">
        <v>10</v>
      </c>
      <c r="E2625" s="3">
        <v>0</v>
      </c>
      <c r="J2625" s="3">
        <v>1</v>
      </c>
      <c r="N2625" s="3">
        <v>57</v>
      </c>
      <c r="O2625" s="3" t="s">
        <v>30</v>
      </c>
      <c r="P2625" s="3">
        <v>57</v>
      </c>
      <c r="Q2625" s="3" t="s">
        <v>5</v>
      </c>
      <c r="R2625" s="3">
        <v>25</v>
      </c>
      <c r="S2625" s="9">
        <v>15.8</v>
      </c>
      <c r="T2625" s="11">
        <v>8</v>
      </c>
      <c r="U2625" s="13">
        <v>3.34</v>
      </c>
    </row>
    <row r="2626" spans="1:21" x14ac:dyDescent="0.25">
      <c r="A2626" s="3" t="s">
        <v>65</v>
      </c>
      <c r="B2626" s="3" t="s">
        <v>128</v>
      </c>
      <c r="C2626" s="3" t="s">
        <v>33</v>
      </c>
      <c r="D2626" s="3">
        <v>10</v>
      </c>
      <c r="E2626" s="3">
        <v>0</v>
      </c>
      <c r="J2626" s="3">
        <v>1</v>
      </c>
      <c r="N2626" s="3">
        <v>56</v>
      </c>
      <c r="O2626" s="3" t="s">
        <v>22</v>
      </c>
      <c r="P2626" s="3">
        <v>56</v>
      </c>
      <c r="Q2626" s="3" t="s">
        <v>5</v>
      </c>
      <c r="R2626" s="3">
        <v>25</v>
      </c>
      <c r="S2626" s="9">
        <v>9.4</v>
      </c>
      <c r="T2626" s="11">
        <v>5.2</v>
      </c>
      <c r="U2626" s="13">
        <v>6.84</v>
      </c>
    </row>
    <row r="2627" spans="1:21" x14ac:dyDescent="0.25">
      <c r="A2627" s="3" t="s">
        <v>65</v>
      </c>
      <c r="B2627" s="3" t="s">
        <v>128</v>
      </c>
      <c r="C2627" s="3" t="s">
        <v>46</v>
      </c>
      <c r="D2627" s="3">
        <v>4</v>
      </c>
      <c r="E2627" s="3">
        <v>0</v>
      </c>
      <c r="J2627" s="3">
        <v>0.8</v>
      </c>
      <c r="N2627" s="3">
        <v>58</v>
      </c>
      <c r="O2627" s="3" t="s">
        <v>31</v>
      </c>
      <c r="P2627" s="3">
        <v>58</v>
      </c>
      <c r="Q2627" s="3" t="s">
        <v>5</v>
      </c>
      <c r="R2627" s="3">
        <v>25</v>
      </c>
      <c r="S2627" s="9">
        <v>6.03</v>
      </c>
      <c r="T2627" s="11">
        <v>11.18</v>
      </c>
      <c r="U2627" s="13">
        <v>8.32</v>
      </c>
    </row>
    <row r="2628" spans="1:21" x14ac:dyDescent="0.25">
      <c r="A2628" s="3" t="s">
        <v>65</v>
      </c>
      <c r="B2628" s="3" t="s">
        <v>128</v>
      </c>
      <c r="C2628" s="3" t="s">
        <v>48</v>
      </c>
      <c r="D2628" s="3">
        <v>3</v>
      </c>
      <c r="E2628" s="3">
        <v>0</v>
      </c>
      <c r="J2628" s="3">
        <v>1</v>
      </c>
      <c r="N2628" s="3">
        <v>59</v>
      </c>
      <c r="O2628" s="3" t="s">
        <v>29</v>
      </c>
      <c r="P2628" s="3">
        <v>59</v>
      </c>
      <c r="Q2628" s="3" t="s">
        <v>5</v>
      </c>
      <c r="R2628" s="3">
        <v>25</v>
      </c>
      <c r="S2628" s="9">
        <v>2.42</v>
      </c>
      <c r="T2628" s="11">
        <v>2.83</v>
      </c>
      <c r="U2628" s="13">
        <v>1</v>
      </c>
    </row>
    <row r="2629" spans="1:21" x14ac:dyDescent="0.25">
      <c r="A2629" s="3" t="s">
        <v>65</v>
      </c>
      <c r="B2629" s="3" t="s">
        <v>128</v>
      </c>
      <c r="C2629" s="3" t="s">
        <v>48</v>
      </c>
      <c r="D2629" s="3">
        <v>3</v>
      </c>
      <c r="E2629" s="3">
        <v>1</v>
      </c>
      <c r="J2629" s="3">
        <v>1</v>
      </c>
      <c r="N2629" s="3">
        <v>57</v>
      </c>
      <c r="O2629" s="3" t="s">
        <v>30</v>
      </c>
      <c r="P2629" s="3">
        <v>57</v>
      </c>
      <c r="Q2629" s="3" t="s">
        <v>5</v>
      </c>
      <c r="R2629" s="3">
        <v>25</v>
      </c>
      <c r="S2629" s="9">
        <v>15.08</v>
      </c>
      <c r="T2629" s="11">
        <v>27</v>
      </c>
      <c r="U2629" s="13">
        <v>12.5</v>
      </c>
    </row>
    <row r="2630" spans="1:21" x14ac:dyDescent="0.25">
      <c r="A2630" s="3" t="s">
        <v>65</v>
      </c>
      <c r="B2630" s="3" t="s">
        <v>128</v>
      </c>
      <c r="C2630" s="3" t="s">
        <v>48</v>
      </c>
      <c r="D2630" s="3">
        <v>3</v>
      </c>
      <c r="E2630" s="3">
        <v>0</v>
      </c>
      <c r="J2630" s="3">
        <v>1</v>
      </c>
      <c r="N2630" s="3">
        <v>57</v>
      </c>
      <c r="O2630" s="3" t="s">
        <v>30</v>
      </c>
      <c r="P2630" s="3">
        <v>57</v>
      </c>
      <c r="Q2630" s="3" t="s">
        <v>5</v>
      </c>
      <c r="R2630" s="3">
        <v>25</v>
      </c>
      <c r="S2630" s="9">
        <v>11.68</v>
      </c>
      <c r="T2630" s="11">
        <v>14.7</v>
      </c>
      <c r="U2630" s="13">
        <v>6.24</v>
      </c>
    </row>
    <row r="2631" spans="1:21" x14ac:dyDescent="0.25">
      <c r="A2631" s="3" t="s">
        <v>65</v>
      </c>
      <c r="B2631" s="3" t="s">
        <v>128</v>
      </c>
      <c r="C2631" s="3" t="s">
        <v>49</v>
      </c>
      <c r="D2631" s="3">
        <v>2</v>
      </c>
      <c r="E2631" s="3">
        <v>0</v>
      </c>
      <c r="J2631" s="3">
        <v>1</v>
      </c>
      <c r="N2631" s="3">
        <v>55</v>
      </c>
      <c r="O2631" s="3" t="s">
        <v>23</v>
      </c>
      <c r="P2631" s="3">
        <v>55</v>
      </c>
      <c r="Q2631" s="3" t="s">
        <v>5</v>
      </c>
      <c r="R2631" s="3">
        <v>25</v>
      </c>
      <c r="S2631" s="9">
        <v>4.5299999999999994</v>
      </c>
      <c r="T2631" s="11">
        <v>2.83</v>
      </c>
      <c r="U2631" s="13">
        <v>2</v>
      </c>
    </row>
    <row r="2632" spans="1:21" x14ac:dyDescent="0.25">
      <c r="A2632" s="3" t="s">
        <v>65</v>
      </c>
      <c r="B2632" s="3" t="s">
        <v>128</v>
      </c>
      <c r="C2632" s="3" t="s">
        <v>50</v>
      </c>
      <c r="D2632" s="3">
        <v>1</v>
      </c>
      <c r="E2632" s="3">
        <v>0</v>
      </c>
      <c r="J2632" s="3">
        <v>1</v>
      </c>
      <c r="N2632" s="3">
        <v>58</v>
      </c>
      <c r="O2632" s="3" t="s">
        <v>31</v>
      </c>
      <c r="P2632" s="3">
        <v>58</v>
      </c>
      <c r="Q2632" s="3" t="s">
        <v>5</v>
      </c>
      <c r="R2632" s="3">
        <v>25</v>
      </c>
      <c r="S2632" s="9">
        <v>2.56</v>
      </c>
      <c r="T2632" s="11">
        <v>2.83</v>
      </c>
      <c r="U2632" s="13">
        <v>0</v>
      </c>
    </row>
    <row r="2633" spans="1:21" x14ac:dyDescent="0.25">
      <c r="A2633" s="3" t="s">
        <v>65</v>
      </c>
      <c r="B2633" s="3" t="s">
        <v>128</v>
      </c>
      <c r="C2633" s="3" t="s">
        <v>46</v>
      </c>
      <c r="D2633" s="3">
        <v>4</v>
      </c>
      <c r="E2633" s="3">
        <v>0</v>
      </c>
      <c r="J2633" s="3">
        <v>1</v>
      </c>
      <c r="N2633" s="3">
        <v>56</v>
      </c>
      <c r="O2633" s="3" t="s">
        <v>22</v>
      </c>
      <c r="P2633" s="3">
        <v>56</v>
      </c>
      <c r="Q2633" s="3" t="s">
        <v>5</v>
      </c>
      <c r="R2633" s="3">
        <v>25</v>
      </c>
      <c r="S2633" s="9">
        <v>0</v>
      </c>
      <c r="T2633" s="11">
        <v>0</v>
      </c>
      <c r="U2633" s="13">
        <v>0</v>
      </c>
    </row>
    <row r="2634" spans="1:21" x14ac:dyDescent="0.25">
      <c r="A2634" s="3" t="s">
        <v>65</v>
      </c>
      <c r="B2634" s="3" t="s">
        <v>128</v>
      </c>
      <c r="C2634" s="3" t="s">
        <v>49</v>
      </c>
      <c r="D2634" s="3">
        <v>2</v>
      </c>
      <c r="E2634" s="3">
        <v>0</v>
      </c>
      <c r="J2634" s="3">
        <v>1</v>
      </c>
      <c r="N2634" s="3">
        <v>56</v>
      </c>
      <c r="O2634" s="3" t="s">
        <v>22</v>
      </c>
      <c r="P2634" s="3">
        <v>56</v>
      </c>
      <c r="Q2634" s="3" t="s">
        <v>5</v>
      </c>
      <c r="R2634" s="3">
        <v>25</v>
      </c>
      <c r="S2634" s="9">
        <v>3.45</v>
      </c>
      <c r="T2634" s="11">
        <v>1</v>
      </c>
      <c r="U2634" s="13">
        <v>0</v>
      </c>
    </row>
    <row r="2635" spans="1:21" x14ac:dyDescent="0.25">
      <c r="A2635" s="3" t="s">
        <v>65</v>
      </c>
      <c r="B2635" s="3" t="s">
        <v>128</v>
      </c>
      <c r="C2635" s="3" t="s">
        <v>46</v>
      </c>
      <c r="D2635" s="3">
        <v>4</v>
      </c>
      <c r="E2635" s="3">
        <v>1</v>
      </c>
      <c r="J2635" s="3">
        <v>0.92</v>
      </c>
      <c r="N2635" s="3">
        <v>58</v>
      </c>
      <c r="O2635" s="3" t="s">
        <v>31</v>
      </c>
      <c r="P2635" s="3">
        <v>58</v>
      </c>
      <c r="Q2635" s="3" t="s">
        <v>5</v>
      </c>
      <c r="R2635" s="3">
        <v>25</v>
      </c>
      <c r="S2635" s="9">
        <v>1</v>
      </c>
      <c r="T2635" s="11">
        <v>8</v>
      </c>
      <c r="U2635" s="13">
        <v>1</v>
      </c>
    </row>
    <row r="2636" spans="1:21" x14ac:dyDescent="0.25">
      <c r="A2636" s="3" t="s">
        <v>65</v>
      </c>
      <c r="B2636" s="3" t="s">
        <v>128</v>
      </c>
      <c r="C2636" s="3" t="s">
        <v>48</v>
      </c>
      <c r="D2636" s="3">
        <v>3</v>
      </c>
      <c r="E2636" s="3">
        <v>0</v>
      </c>
      <c r="J2636" s="3">
        <v>0.47</v>
      </c>
      <c r="N2636" s="3">
        <v>58</v>
      </c>
      <c r="O2636" s="3" t="s">
        <v>31</v>
      </c>
      <c r="P2636" s="3">
        <v>58</v>
      </c>
      <c r="Q2636" s="3" t="s">
        <v>5</v>
      </c>
      <c r="R2636" s="3">
        <v>25</v>
      </c>
      <c r="S2636" s="9">
        <v>11.6</v>
      </c>
      <c r="T2636" s="11">
        <v>5.2</v>
      </c>
      <c r="U2636" s="13">
        <v>4.83</v>
      </c>
    </row>
    <row r="2637" spans="1:21" x14ac:dyDescent="0.25">
      <c r="A2637" s="3" t="s">
        <v>65</v>
      </c>
      <c r="B2637" s="3" t="s">
        <v>128</v>
      </c>
      <c r="C2637" s="3" t="s">
        <v>49</v>
      </c>
      <c r="D2637" s="3">
        <v>2</v>
      </c>
      <c r="E2637" s="3">
        <v>0</v>
      </c>
      <c r="J2637" s="3">
        <v>1</v>
      </c>
      <c r="N2637" s="3">
        <v>59</v>
      </c>
      <c r="O2637" s="3" t="s">
        <v>29</v>
      </c>
      <c r="P2637" s="3">
        <v>59</v>
      </c>
      <c r="Q2637" s="3" t="s">
        <v>5</v>
      </c>
      <c r="R2637" s="3">
        <v>25</v>
      </c>
      <c r="S2637" s="9">
        <v>1</v>
      </c>
      <c r="T2637" s="11">
        <v>8</v>
      </c>
      <c r="U2637" s="13">
        <v>1</v>
      </c>
    </row>
    <row r="2638" spans="1:21" x14ac:dyDescent="0.25">
      <c r="A2638" s="3" t="s">
        <v>65</v>
      </c>
      <c r="B2638" s="3" t="s">
        <v>128</v>
      </c>
      <c r="C2638" s="3" t="s">
        <v>49</v>
      </c>
      <c r="D2638" s="3">
        <v>2</v>
      </c>
      <c r="E2638" s="3">
        <v>0</v>
      </c>
      <c r="J2638" s="3">
        <v>0.62</v>
      </c>
      <c r="N2638" s="3">
        <v>57</v>
      </c>
      <c r="O2638" s="3" t="s">
        <v>30</v>
      </c>
      <c r="P2638" s="3">
        <v>57</v>
      </c>
      <c r="Q2638" s="3" t="s">
        <v>5</v>
      </c>
      <c r="R2638" s="3">
        <v>25</v>
      </c>
      <c r="S2638" s="9">
        <v>11.55</v>
      </c>
      <c r="T2638" s="11">
        <v>11.18</v>
      </c>
      <c r="U2638" s="13">
        <v>4</v>
      </c>
    </row>
    <row r="2639" spans="1:21" x14ac:dyDescent="0.25">
      <c r="A2639" s="3" t="s">
        <v>65</v>
      </c>
      <c r="B2639" s="3" t="s">
        <v>128</v>
      </c>
      <c r="C2639" s="3" t="s">
        <v>50</v>
      </c>
      <c r="D2639" s="3">
        <v>1</v>
      </c>
      <c r="E2639" s="3">
        <v>0</v>
      </c>
      <c r="J2639" s="3">
        <v>1</v>
      </c>
      <c r="N2639" s="3">
        <v>60</v>
      </c>
      <c r="O2639" s="3" t="s">
        <v>32</v>
      </c>
      <c r="P2639" s="3">
        <v>60</v>
      </c>
      <c r="Q2639" s="3" t="s">
        <v>5</v>
      </c>
      <c r="R2639" s="3">
        <v>25</v>
      </c>
      <c r="S2639" s="9">
        <v>1</v>
      </c>
      <c r="T2639" s="11">
        <v>1</v>
      </c>
      <c r="U2639" s="13">
        <v>4</v>
      </c>
    </row>
    <row r="2640" spans="1:21" x14ac:dyDescent="0.25">
      <c r="A2640" s="3" t="s">
        <v>65</v>
      </c>
      <c r="B2640" s="3" t="s">
        <v>128</v>
      </c>
      <c r="C2640" s="3" t="s">
        <v>46</v>
      </c>
      <c r="D2640" s="3">
        <v>4</v>
      </c>
      <c r="E2640" s="3">
        <v>0</v>
      </c>
      <c r="J2640" s="3">
        <v>1</v>
      </c>
      <c r="N2640" s="3">
        <v>57</v>
      </c>
      <c r="O2640" s="3" t="s">
        <v>30</v>
      </c>
      <c r="P2640" s="3">
        <v>57</v>
      </c>
      <c r="Q2640" s="3" t="s">
        <v>5</v>
      </c>
      <c r="R2640" s="3">
        <v>25</v>
      </c>
      <c r="S2640" s="9">
        <v>1</v>
      </c>
      <c r="T2640" s="11">
        <v>5.2</v>
      </c>
      <c r="U2640" s="13">
        <v>0</v>
      </c>
    </row>
    <row r="2641" spans="1:21" x14ac:dyDescent="0.25">
      <c r="A2641" s="3" t="s">
        <v>65</v>
      </c>
      <c r="B2641" s="3" t="s">
        <v>128</v>
      </c>
      <c r="C2641" s="3" t="s">
        <v>48</v>
      </c>
      <c r="D2641" s="3">
        <v>3</v>
      </c>
      <c r="E2641" s="3">
        <v>0</v>
      </c>
      <c r="J2641" s="3">
        <v>1</v>
      </c>
      <c r="N2641" s="3">
        <v>53</v>
      </c>
      <c r="O2641" s="3" t="s">
        <v>27</v>
      </c>
      <c r="P2641" s="3">
        <v>53</v>
      </c>
      <c r="Q2641" s="3" t="s">
        <v>5</v>
      </c>
      <c r="R2641" s="3">
        <v>25</v>
      </c>
      <c r="S2641" s="9">
        <v>11.62</v>
      </c>
      <c r="T2641" s="11">
        <v>11.18</v>
      </c>
      <c r="U2641" s="13">
        <v>3.3</v>
      </c>
    </row>
    <row r="2642" spans="1:21" x14ac:dyDescent="0.25">
      <c r="A2642" s="3" t="s">
        <v>65</v>
      </c>
      <c r="B2642" s="3" t="s">
        <v>128</v>
      </c>
      <c r="C2642" s="3" t="s">
        <v>46</v>
      </c>
      <c r="D2642" s="3">
        <v>4</v>
      </c>
      <c r="E2642" s="3">
        <v>1</v>
      </c>
      <c r="J2642" s="3">
        <v>0.84</v>
      </c>
      <c r="N2642" s="3">
        <v>57</v>
      </c>
      <c r="O2642" s="3" t="s">
        <v>30</v>
      </c>
      <c r="P2642" s="3">
        <v>57</v>
      </c>
      <c r="Q2642" s="3" t="s">
        <v>5</v>
      </c>
      <c r="R2642" s="3">
        <v>25</v>
      </c>
      <c r="S2642" s="9">
        <v>8.15</v>
      </c>
      <c r="T2642" s="11">
        <v>27</v>
      </c>
      <c r="U2642" s="13">
        <v>7.49</v>
      </c>
    </row>
    <row r="2643" spans="1:21" x14ac:dyDescent="0.25">
      <c r="A2643" s="3" t="s">
        <v>65</v>
      </c>
      <c r="B2643" s="3" t="s">
        <v>128</v>
      </c>
      <c r="C2643" s="3" t="s">
        <v>49</v>
      </c>
      <c r="D2643" s="3">
        <v>2</v>
      </c>
      <c r="E2643" s="3">
        <v>0</v>
      </c>
      <c r="J2643" s="3">
        <v>0.93</v>
      </c>
      <c r="N2643" s="3">
        <v>55</v>
      </c>
      <c r="O2643" s="3" t="s">
        <v>23</v>
      </c>
      <c r="P2643" s="3">
        <v>55</v>
      </c>
      <c r="Q2643" s="3" t="s">
        <v>5</v>
      </c>
      <c r="R2643" s="3">
        <v>25</v>
      </c>
      <c r="S2643" s="9">
        <v>4.4000000000000004</v>
      </c>
      <c r="T2643" s="11">
        <v>5.2</v>
      </c>
      <c r="U2643" s="13">
        <v>3.91</v>
      </c>
    </row>
    <row r="2644" spans="1:21" x14ac:dyDescent="0.25">
      <c r="A2644" s="3" t="s">
        <v>65</v>
      </c>
      <c r="B2644" s="3" t="s">
        <v>128</v>
      </c>
      <c r="C2644" s="3" t="s">
        <v>48</v>
      </c>
      <c r="D2644" s="3">
        <v>3</v>
      </c>
      <c r="E2644" s="3">
        <v>0</v>
      </c>
      <c r="J2644" s="3">
        <v>1</v>
      </c>
      <c r="N2644" s="3">
        <v>55</v>
      </c>
      <c r="O2644" s="3" t="s">
        <v>23</v>
      </c>
      <c r="P2644" s="3">
        <v>55</v>
      </c>
      <c r="Q2644" s="3" t="s">
        <v>5</v>
      </c>
      <c r="R2644" s="3">
        <v>25</v>
      </c>
      <c r="S2644" s="9">
        <v>6.46</v>
      </c>
      <c r="T2644" s="11">
        <v>14.7</v>
      </c>
      <c r="U2644" s="13">
        <v>0.67</v>
      </c>
    </row>
    <row r="2645" spans="1:21" x14ac:dyDescent="0.25">
      <c r="A2645" s="3" t="s">
        <v>65</v>
      </c>
      <c r="B2645" s="3" t="s">
        <v>128</v>
      </c>
      <c r="C2645" s="3" t="s">
        <v>49</v>
      </c>
      <c r="D2645" s="3">
        <v>2</v>
      </c>
      <c r="E2645" s="3">
        <v>0</v>
      </c>
      <c r="J2645" s="3">
        <v>1</v>
      </c>
      <c r="N2645" s="3">
        <v>60</v>
      </c>
      <c r="O2645" s="3" t="s">
        <v>32</v>
      </c>
      <c r="P2645" s="3">
        <v>60</v>
      </c>
      <c r="Q2645" s="3" t="s">
        <v>5</v>
      </c>
      <c r="R2645" s="3">
        <v>25</v>
      </c>
      <c r="S2645" s="9">
        <v>1</v>
      </c>
      <c r="T2645" s="11">
        <v>5.2</v>
      </c>
      <c r="U2645" s="13">
        <v>0</v>
      </c>
    </row>
    <row r="2646" spans="1:21" x14ac:dyDescent="0.25">
      <c r="A2646" s="3" t="s">
        <v>65</v>
      </c>
      <c r="B2646" s="3" t="s">
        <v>128</v>
      </c>
      <c r="C2646" s="3" t="s">
        <v>48</v>
      </c>
      <c r="D2646" s="3">
        <v>3</v>
      </c>
      <c r="E2646" s="3">
        <v>0</v>
      </c>
      <c r="J2646" s="3">
        <v>1</v>
      </c>
      <c r="N2646" s="3">
        <v>57</v>
      </c>
      <c r="O2646" s="3" t="s">
        <v>30</v>
      </c>
      <c r="P2646" s="3">
        <v>57</v>
      </c>
      <c r="Q2646" s="3" t="s">
        <v>5</v>
      </c>
      <c r="R2646" s="3">
        <v>25</v>
      </c>
      <c r="S2646" s="9">
        <v>14.26</v>
      </c>
      <c r="T2646" s="11">
        <v>8</v>
      </c>
      <c r="U2646" s="13">
        <v>0</v>
      </c>
    </row>
    <row r="2647" spans="1:21" x14ac:dyDescent="0.25">
      <c r="A2647" s="3" t="s">
        <v>65</v>
      </c>
      <c r="B2647" s="3" t="s">
        <v>128</v>
      </c>
      <c r="C2647" s="3" t="s">
        <v>49</v>
      </c>
      <c r="D2647" s="3">
        <v>2</v>
      </c>
      <c r="E2647" s="3">
        <v>0</v>
      </c>
      <c r="J2647" s="3">
        <v>0.46</v>
      </c>
      <c r="N2647" s="3">
        <v>60</v>
      </c>
      <c r="O2647" s="3" t="s">
        <v>32</v>
      </c>
      <c r="P2647" s="3">
        <v>60</v>
      </c>
      <c r="Q2647" s="3" t="s">
        <v>5</v>
      </c>
      <c r="R2647" s="3">
        <v>25</v>
      </c>
      <c r="S2647" s="9">
        <v>1</v>
      </c>
      <c r="T2647" s="11">
        <v>1</v>
      </c>
      <c r="U2647" s="13">
        <v>2.66</v>
      </c>
    </row>
    <row r="2648" spans="1:21" x14ac:dyDescent="0.25">
      <c r="A2648" s="3" t="s">
        <v>65</v>
      </c>
      <c r="B2648" s="3" t="s">
        <v>128</v>
      </c>
      <c r="C2648" s="3" t="s">
        <v>48</v>
      </c>
      <c r="D2648" s="3">
        <v>3</v>
      </c>
      <c r="E2648" s="3">
        <v>0</v>
      </c>
      <c r="J2648" s="3">
        <v>1</v>
      </c>
      <c r="N2648" s="3">
        <v>53</v>
      </c>
      <c r="O2648" s="3" t="s">
        <v>27</v>
      </c>
      <c r="P2648" s="3">
        <v>53</v>
      </c>
      <c r="Q2648" s="3" t="s">
        <v>5</v>
      </c>
      <c r="R2648" s="3">
        <v>25</v>
      </c>
      <c r="S2648" s="9">
        <v>4.78</v>
      </c>
      <c r="T2648" s="11">
        <v>8</v>
      </c>
      <c r="U2648" s="13">
        <v>0.9</v>
      </c>
    </row>
    <row r="2649" spans="1:21" x14ac:dyDescent="0.25">
      <c r="A2649" s="3" t="s">
        <v>65</v>
      </c>
      <c r="B2649" s="3" t="s">
        <v>128</v>
      </c>
      <c r="C2649" s="3" t="s">
        <v>49</v>
      </c>
      <c r="D2649" s="3">
        <v>2</v>
      </c>
      <c r="E2649" s="3">
        <v>0</v>
      </c>
      <c r="J2649" s="3">
        <v>0.86</v>
      </c>
      <c r="N2649" s="3">
        <v>58</v>
      </c>
      <c r="O2649" s="3" t="s">
        <v>31</v>
      </c>
      <c r="P2649" s="3">
        <v>58</v>
      </c>
      <c r="Q2649" s="3" t="s">
        <v>5</v>
      </c>
      <c r="R2649" s="3">
        <v>25</v>
      </c>
      <c r="S2649" s="9">
        <v>3</v>
      </c>
      <c r="T2649" s="11">
        <v>1</v>
      </c>
      <c r="U2649" s="13">
        <v>0</v>
      </c>
    </row>
    <row r="2650" spans="1:21" x14ac:dyDescent="0.25">
      <c r="A2650" s="3" t="s">
        <v>65</v>
      </c>
      <c r="B2650" s="3" t="s">
        <v>128</v>
      </c>
      <c r="C2650" s="3" t="s">
        <v>49</v>
      </c>
      <c r="D2650" s="3">
        <v>2</v>
      </c>
      <c r="E2650" s="3">
        <v>0</v>
      </c>
      <c r="J2650" s="3">
        <v>1</v>
      </c>
      <c r="N2650" s="3">
        <v>56</v>
      </c>
      <c r="O2650" s="3" t="s">
        <v>22</v>
      </c>
      <c r="P2650" s="3">
        <v>56</v>
      </c>
      <c r="Q2650" s="3" t="s">
        <v>5</v>
      </c>
      <c r="R2650" s="3">
        <v>25</v>
      </c>
      <c r="S2650" s="9">
        <v>6.08</v>
      </c>
      <c r="T2650" s="11">
        <v>5.2</v>
      </c>
      <c r="U2650" s="13">
        <v>1.98</v>
      </c>
    </row>
    <row r="2651" spans="1:21" x14ac:dyDescent="0.25">
      <c r="A2651" s="3" t="s">
        <v>65</v>
      </c>
      <c r="B2651" s="3" t="s">
        <v>128</v>
      </c>
      <c r="C2651" s="3" t="s">
        <v>46</v>
      </c>
      <c r="D2651" s="3">
        <v>4</v>
      </c>
      <c r="E2651" s="3">
        <v>0</v>
      </c>
      <c r="J2651" s="3">
        <v>1</v>
      </c>
      <c r="N2651" s="3">
        <v>60</v>
      </c>
      <c r="O2651" s="3" t="s">
        <v>32</v>
      </c>
      <c r="P2651" s="3">
        <v>60</v>
      </c>
      <c r="Q2651" s="3" t="s">
        <v>5</v>
      </c>
      <c r="R2651" s="3">
        <v>25</v>
      </c>
      <c r="S2651" s="9">
        <v>8</v>
      </c>
      <c r="T2651" s="11">
        <v>0</v>
      </c>
      <c r="U2651" s="13">
        <v>0</v>
      </c>
    </row>
    <row r="2652" spans="1:21" x14ac:dyDescent="0.25">
      <c r="A2652" s="3" t="s">
        <v>65</v>
      </c>
      <c r="B2652" s="3" t="s">
        <v>128</v>
      </c>
      <c r="C2652" s="3" t="s">
        <v>46</v>
      </c>
      <c r="D2652" s="3">
        <v>4</v>
      </c>
      <c r="E2652" s="3">
        <v>1</v>
      </c>
      <c r="J2652" s="3">
        <v>1</v>
      </c>
      <c r="N2652" s="3">
        <v>57</v>
      </c>
      <c r="O2652" s="3" t="s">
        <v>30</v>
      </c>
      <c r="P2652" s="3">
        <v>57</v>
      </c>
      <c r="Q2652" s="3" t="s">
        <v>5</v>
      </c>
      <c r="R2652" s="3">
        <v>25</v>
      </c>
      <c r="S2652" s="9">
        <v>8.39</v>
      </c>
      <c r="T2652" s="11">
        <v>18.52</v>
      </c>
      <c r="U2652" s="13">
        <v>3.49</v>
      </c>
    </row>
    <row r="2653" spans="1:21" x14ac:dyDescent="0.25">
      <c r="A2653" s="3" t="s">
        <v>65</v>
      </c>
      <c r="B2653" s="3" t="s">
        <v>128</v>
      </c>
      <c r="C2653" s="3" t="s">
        <v>49</v>
      </c>
      <c r="D2653" s="3">
        <v>2</v>
      </c>
      <c r="E2653" s="3">
        <v>0</v>
      </c>
      <c r="J2653" s="3">
        <v>1</v>
      </c>
      <c r="N2653" s="3">
        <v>59</v>
      </c>
      <c r="O2653" s="3" t="s">
        <v>29</v>
      </c>
      <c r="P2653" s="3">
        <v>59</v>
      </c>
      <c r="Q2653" s="3" t="s">
        <v>5</v>
      </c>
      <c r="R2653" s="3">
        <v>25</v>
      </c>
      <c r="S2653" s="9">
        <v>2.13</v>
      </c>
      <c r="T2653" s="11">
        <v>2.83</v>
      </c>
      <c r="U2653" s="13">
        <v>0.5</v>
      </c>
    </row>
    <row r="2654" spans="1:21" x14ac:dyDescent="0.25">
      <c r="A2654" s="3" t="s">
        <v>65</v>
      </c>
      <c r="B2654" s="3" t="s">
        <v>128</v>
      </c>
      <c r="C2654" s="3" t="s">
        <v>35</v>
      </c>
      <c r="D2654" s="3">
        <v>6</v>
      </c>
      <c r="E2654" s="3">
        <v>0</v>
      </c>
      <c r="J2654" s="3">
        <v>1</v>
      </c>
      <c r="N2654" s="3">
        <v>57</v>
      </c>
      <c r="O2654" s="3" t="s">
        <v>30</v>
      </c>
      <c r="P2654" s="3">
        <v>57</v>
      </c>
      <c r="Q2654" s="3" t="s">
        <v>5</v>
      </c>
      <c r="R2654" s="3">
        <v>25</v>
      </c>
      <c r="S2654" s="9">
        <v>6.72</v>
      </c>
      <c r="T2654" s="11">
        <v>5.2</v>
      </c>
      <c r="U2654" s="13">
        <v>1.9900000000000002</v>
      </c>
    </row>
    <row r="2655" spans="1:21" x14ac:dyDescent="0.25">
      <c r="A2655" s="3" t="s">
        <v>65</v>
      </c>
      <c r="B2655" s="3" t="s">
        <v>128</v>
      </c>
      <c r="C2655" s="3" t="s">
        <v>49</v>
      </c>
      <c r="D2655" s="3">
        <v>2</v>
      </c>
      <c r="E2655" s="3">
        <v>0</v>
      </c>
      <c r="J2655" s="3">
        <v>1</v>
      </c>
      <c r="N2655" s="3">
        <v>55</v>
      </c>
      <c r="O2655" s="3" t="s">
        <v>23</v>
      </c>
      <c r="P2655" s="3">
        <v>55</v>
      </c>
      <c r="Q2655" s="3" t="s">
        <v>5</v>
      </c>
      <c r="R2655" s="3">
        <v>25</v>
      </c>
      <c r="S2655" s="9">
        <v>5.7799999999999994</v>
      </c>
      <c r="T2655" s="11">
        <v>8</v>
      </c>
      <c r="U2655" s="13">
        <v>0</v>
      </c>
    </row>
    <row r="2656" spans="1:21" x14ac:dyDescent="0.25">
      <c r="A2656" s="3" t="s">
        <v>65</v>
      </c>
      <c r="B2656" s="3" t="s">
        <v>128</v>
      </c>
      <c r="C2656" s="3" t="s">
        <v>49</v>
      </c>
      <c r="D2656" s="3">
        <v>2</v>
      </c>
      <c r="E2656" s="3">
        <v>0</v>
      </c>
      <c r="J2656" s="3">
        <v>1</v>
      </c>
      <c r="N2656" s="3">
        <v>57</v>
      </c>
      <c r="O2656" s="3" t="s">
        <v>30</v>
      </c>
      <c r="P2656" s="3">
        <v>57</v>
      </c>
      <c r="Q2656" s="3" t="s">
        <v>5</v>
      </c>
      <c r="R2656" s="3">
        <v>25</v>
      </c>
      <c r="S2656" s="9">
        <v>12.6</v>
      </c>
      <c r="T2656" s="11">
        <v>8</v>
      </c>
      <c r="U2656" s="13">
        <v>5.5</v>
      </c>
    </row>
    <row r="2657" spans="1:21" x14ac:dyDescent="0.25">
      <c r="A2657" s="3" t="s">
        <v>65</v>
      </c>
      <c r="B2657" s="3" t="s">
        <v>128</v>
      </c>
      <c r="C2657" s="3" t="s">
        <v>48</v>
      </c>
      <c r="D2657" s="3">
        <v>3</v>
      </c>
      <c r="E2657" s="3">
        <v>0</v>
      </c>
      <c r="J2657" s="3">
        <v>1</v>
      </c>
      <c r="N2657" s="3">
        <v>57</v>
      </c>
      <c r="O2657" s="3" t="s">
        <v>30</v>
      </c>
      <c r="P2657" s="3">
        <v>57</v>
      </c>
      <c r="Q2657" s="3" t="s">
        <v>5</v>
      </c>
      <c r="R2657" s="3">
        <v>25</v>
      </c>
      <c r="S2657" s="9">
        <v>2.2400000000000002</v>
      </c>
      <c r="T2657" s="11">
        <v>2.83</v>
      </c>
      <c r="U2657" s="13">
        <v>1</v>
      </c>
    </row>
    <row r="2658" spans="1:21" x14ac:dyDescent="0.25">
      <c r="A2658" s="3" t="s">
        <v>65</v>
      </c>
      <c r="B2658" s="3" t="s">
        <v>128</v>
      </c>
      <c r="C2658" s="3" t="s">
        <v>49</v>
      </c>
      <c r="D2658" s="3">
        <v>2</v>
      </c>
      <c r="E2658" s="3">
        <v>0</v>
      </c>
      <c r="J2658" s="3">
        <v>0.72</v>
      </c>
      <c r="N2658" s="3">
        <v>59</v>
      </c>
      <c r="O2658" s="3" t="s">
        <v>29</v>
      </c>
      <c r="P2658" s="3">
        <v>59</v>
      </c>
      <c r="Q2658" s="3" t="s">
        <v>5</v>
      </c>
      <c r="R2658" s="3">
        <v>25</v>
      </c>
      <c r="S2658" s="9">
        <v>4</v>
      </c>
      <c r="T2658" s="11">
        <v>2.83</v>
      </c>
      <c r="U2658" s="13">
        <v>0</v>
      </c>
    </row>
    <row r="2659" spans="1:21" x14ac:dyDescent="0.25">
      <c r="A2659" s="3" t="s">
        <v>65</v>
      </c>
      <c r="B2659" s="3" t="s">
        <v>128</v>
      </c>
      <c r="C2659" s="3" t="s">
        <v>50</v>
      </c>
      <c r="D2659" s="3">
        <v>1</v>
      </c>
      <c r="E2659" s="3">
        <v>0</v>
      </c>
      <c r="J2659" s="3">
        <v>1</v>
      </c>
      <c r="N2659" s="3">
        <v>53</v>
      </c>
      <c r="O2659" s="3" t="s">
        <v>27</v>
      </c>
      <c r="P2659" s="3">
        <v>53</v>
      </c>
      <c r="Q2659" s="3" t="s">
        <v>5</v>
      </c>
      <c r="R2659" s="3">
        <v>25</v>
      </c>
      <c r="S2659" s="9">
        <v>1</v>
      </c>
      <c r="T2659" s="11">
        <v>1</v>
      </c>
      <c r="U2659" s="13">
        <v>0</v>
      </c>
    </row>
    <row r="2660" spans="1:21" x14ac:dyDescent="0.25">
      <c r="A2660" s="3" t="s">
        <v>65</v>
      </c>
      <c r="B2660" s="3" t="s">
        <v>128</v>
      </c>
      <c r="C2660" s="3" t="s">
        <v>49</v>
      </c>
      <c r="D2660" s="3">
        <v>2</v>
      </c>
      <c r="E2660" s="3">
        <v>0</v>
      </c>
      <c r="J2660" s="3">
        <v>0.51</v>
      </c>
      <c r="N2660" s="3">
        <v>57</v>
      </c>
      <c r="O2660" s="3" t="s">
        <v>30</v>
      </c>
      <c r="P2660" s="3">
        <v>57</v>
      </c>
      <c r="Q2660" s="3" t="s">
        <v>5</v>
      </c>
      <c r="R2660" s="3">
        <v>25</v>
      </c>
      <c r="S2660" s="9">
        <v>6.2</v>
      </c>
      <c r="T2660" s="11">
        <v>2.83</v>
      </c>
      <c r="U2660" s="13">
        <v>6</v>
      </c>
    </row>
    <row r="2661" spans="1:21" x14ac:dyDescent="0.25">
      <c r="A2661" s="3" t="s">
        <v>65</v>
      </c>
      <c r="B2661" s="3" t="s">
        <v>128</v>
      </c>
      <c r="C2661" s="3" t="s">
        <v>48</v>
      </c>
      <c r="D2661" s="3">
        <v>3</v>
      </c>
      <c r="E2661" s="3">
        <v>0</v>
      </c>
      <c r="J2661" s="3">
        <v>0.94</v>
      </c>
      <c r="N2661" s="3">
        <v>57</v>
      </c>
      <c r="O2661" s="3" t="s">
        <v>30</v>
      </c>
      <c r="P2661" s="3">
        <v>57</v>
      </c>
      <c r="Q2661" s="3" t="s">
        <v>5</v>
      </c>
      <c r="R2661" s="3">
        <v>25</v>
      </c>
      <c r="S2661" s="9">
        <v>4.5999999999999996</v>
      </c>
      <c r="T2661" s="11">
        <v>8</v>
      </c>
      <c r="U2661" s="13">
        <v>5.18</v>
      </c>
    </row>
    <row r="2662" spans="1:21" x14ac:dyDescent="0.25">
      <c r="A2662" s="3" t="s">
        <v>65</v>
      </c>
      <c r="B2662" s="3" t="s">
        <v>128</v>
      </c>
      <c r="C2662" s="3" t="s">
        <v>49</v>
      </c>
      <c r="D2662" s="3">
        <v>2</v>
      </c>
      <c r="E2662" s="3">
        <v>0</v>
      </c>
      <c r="J2662" s="3">
        <v>1</v>
      </c>
      <c r="N2662" s="3">
        <v>58</v>
      </c>
      <c r="O2662" s="3" t="s">
        <v>31</v>
      </c>
      <c r="P2662" s="3">
        <v>58</v>
      </c>
      <c r="Q2662" s="3" t="s">
        <v>5</v>
      </c>
      <c r="R2662" s="3">
        <v>25</v>
      </c>
      <c r="S2662" s="9">
        <v>2.38</v>
      </c>
      <c r="T2662" s="11">
        <v>0</v>
      </c>
      <c r="U2662" s="13">
        <v>0</v>
      </c>
    </row>
    <row r="2663" spans="1:21" x14ac:dyDescent="0.25">
      <c r="A2663" s="3" t="s">
        <v>65</v>
      </c>
      <c r="B2663" s="3" t="s">
        <v>128</v>
      </c>
      <c r="C2663" s="3" t="s">
        <v>46</v>
      </c>
      <c r="D2663" s="3">
        <v>4</v>
      </c>
      <c r="E2663" s="3">
        <v>1</v>
      </c>
      <c r="J2663" s="3">
        <v>0.82</v>
      </c>
      <c r="N2663" s="3">
        <v>55</v>
      </c>
      <c r="O2663" s="3" t="s">
        <v>23</v>
      </c>
      <c r="P2663" s="3">
        <v>55</v>
      </c>
      <c r="Q2663" s="3" t="s">
        <v>5</v>
      </c>
      <c r="R2663" s="3">
        <v>25</v>
      </c>
      <c r="S2663" s="9">
        <v>1</v>
      </c>
      <c r="T2663" s="11">
        <v>18.52</v>
      </c>
      <c r="U2663" s="13">
        <v>4.66</v>
      </c>
    </row>
    <row r="2664" spans="1:21" x14ac:dyDescent="0.25">
      <c r="A2664" s="3" t="s">
        <v>65</v>
      </c>
      <c r="B2664" s="3" t="s">
        <v>128</v>
      </c>
      <c r="C2664" s="3" t="s">
        <v>48</v>
      </c>
      <c r="D2664" s="3">
        <v>3</v>
      </c>
      <c r="E2664" s="3">
        <v>0</v>
      </c>
      <c r="J2664" s="3">
        <v>1</v>
      </c>
      <c r="N2664" s="3">
        <v>55</v>
      </c>
      <c r="O2664" s="3" t="s">
        <v>23</v>
      </c>
      <c r="P2664" s="3">
        <v>55</v>
      </c>
      <c r="Q2664" s="3" t="s">
        <v>5</v>
      </c>
      <c r="R2664" s="3">
        <v>25</v>
      </c>
      <c r="S2664" s="9">
        <v>9.16</v>
      </c>
      <c r="T2664" s="11">
        <v>8</v>
      </c>
      <c r="U2664" s="13">
        <v>0</v>
      </c>
    </row>
    <row r="2665" spans="1:21" x14ac:dyDescent="0.25">
      <c r="A2665" s="3" t="s">
        <v>65</v>
      </c>
      <c r="B2665" s="3" t="s">
        <v>128</v>
      </c>
      <c r="C2665" s="3" t="s">
        <v>50</v>
      </c>
      <c r="D2665" s="3">
        <v>1</v>
      </c>
      <c r="E2665" s="3">
        <v>0</v>
      </c>
      <c r="J2665" s="3">
        <v>1</v>
      </c>
      <c r="N2665" s="3">
        <v>58</v>
      </c>
      <c r="O2665" s="3" t="s">
        <v>31</v>
      </c>
      <c r="P2665" s="3">
        <v>58</v>
      </c>
      <c r="Q2665" s="3" t="s">
        <v>5</v>
      </c>
      <c r="R2665" s="3">
        <v>25</v>
      </c>
      <c r="S2665" s="9">
        <v>1</v>
      </c>
      <c r="T2665" s="11">
        <v>5.2</v>
      </c>
      <c r="U2665" s="13">
        <v>0</v>
      </c>
    </row>
    <row r="2666" spans="1:21" x14ac:dyDescent="0.25">
      <c r="A2666" s="3" t="s">
        <v>65</v>
      </c>
      <c r="B2666" s="3" t="s">
        <v>128</v>
      </c>
      <c r="C2666" s="3" t="s">
        <v>50</v>
      </c>
      <c r="D2666" s="3">
        <v>1</v>
      </c>
      <c r="E2666" s="3">
        <v>0</v>
      </c>
      <c r="J2666" s="3">
        <v>1</v>
      </c>
      <c r="N2666" s="3">
        <v>59</v>
      </c>
      <c r="O2666" s="3" t="s">
        <v>29</v>
      </c>
      <c r="P2666" s="3">
        <v>59</v>
      </c>
      <c r="Q2666" s="3" t="s">
        <v>5</v>
      </c>
      <c r="R2666" s="3">
        <v>25</v>
      </c>
      <c r="S2666" s="9">
        <v>11.96</v>
      </c>
      <c r="T2666" s="11">
        <v>31.62</v>
      </c>
      <c r="U2666" s="13">
        <v>16.149999999999999</v>
      </c>
    </row>
    <row r="2667" spans="1:21" x14ac:dyDescent="0.25">
      <c r="A2667" s="3" t="s">
        <v>65</v>
      </c>
      <c r="B2667" s="3" t="s">
        <v>128</v>
      </c>
      <c r="C2667" s="3" t="s">
        <v>48</v>
      </c>
      <c r="D2667" s="3">
        <v>3</v>
      </c>
      <c r="E2667" s="3">
        <v>0</v>
      </c>
      <c r="J2667" s="3">
        <v>1</v>
      </c>
      <c r="N2667" s="3">
        <v>55</v>
      </c>
      <c r="O2667" s="3" t="s">
        <v>23</v>
      </c>
      <c r="P2667" s="3">
        <v>55</v>
      </c>
      <c r="Q2667" s="3" t="s">
        <v>5</v>
      </c>
      <c r="R2667" s="3">
        <v>25</v>
      </c>
      <c r="S2667" s="9">
        <v>5.96</v>
      </c>
      <c r="T2667" s="11">
        <v>11.18</v>
      </c>
      <c r="U2667" s="13">
        <v>1.5</v>
      </c>
    </row>
    <row r="2668" spans="1:21" x14ac:dyDescent="0.25">
      <c r="A2668" s="3" t="s">
        <v>65</v>
      </c>
      <c r="B2668" s="3" t="s">
        <v>128</v>
      </c>
      <c r="C2668" s="3" t="s">
        <v>48</v>
      </c>
      <c r="D2668" s="3">
        <v>3</v>
      </c>
      <c r="E2668" s="3">
        <v>0</v>
      </c>
      <c r="J2668" s="3">
        <v>1</v>
      </c>
      <c r="N2668" s="3">
        <v>56</v>
      </c>
      <c r="O2668" s="3" t="s">
        <v>22</v>
      </c>
      <c r="P2668" s="3">
        <v>56</v>
      </c>
      <c r="Q2668" s="3" t="s">
        <v>5</v>
      </c>
      <c r="R2668" s="3">
        <v>25</v>
      </c>
      <c r="S2668" s="9">
        <v>9.14</v>
      </c>
      <c r="T2668" s="11">
        <v>8</v>
      </c>
      <c r="U2668" s="13">
        <v>4.5600000000000005</v>
      </c>
    </row>
    <row r="2669" spans="1:21" x14ac:dyDescent="0.25">
      <c r="A2669" s="3" t="s">
        <v>65</v>
      </c>
      <c r="B2669" s="3" t="s">
        <v>128</v>
      </c>
      <c r="C2669" s="3" t="s">
        <v>49</v>
      </c>
      <c r="D2669" s="3">
        <v>2</v>
      </c>
      <c r="E2669" s="3">
        <v>0</v>
      </c>
      <c r="J2669" s="3">
        <v>1</v>
      </c>
      <c r="N2669" s="3">
        <v>60</v>
      </c>
      <c r="O2669" s="3" t="s">
        <v>32</v>
      </c>
      <c r="P2669" s="3">
        <v>60</v>
      </c>
      <c r="Q2669" s="3" t="s">
        <v>5</v>
      </c>
      <c r="R2669" s="3">
        <v>25</v>
      </c>
      <c r="S2669" s="9">
        <v>3.4</v>
      </c>
      <c r="T2669" s="11">
        <v>1</v>
      </c>
      <c r="U2669" s="13">
        <v>0.66</v>
      </c>
    </row>
    <row r="2670" spans="1:21" x14ac:dyDescent="0.25">
      <c r="A2670" s="3" t="s">
        <v>65</v>
      </c>
      <c r="B2670" s="3" t="s">
        <v>128</v>
      </c>
      <c r="C2670" s="3" t="s">
        <v>49</v>
      </c>
      <c r="D2670" s="3">
        <v>2</v>
      </c>
      <c r="E2670" s="3">
        <v>0</v>
      </c>
      <c r="J2670" s="3">
        <v>1</v>
      </c>
      <c r="N2670" s="3">
        <v>57</v>
      </c>
      <c r="O2670" s="3" t="s">
        <v>30</v>
      </c>
      <c r="P2670" s="3">
        <v>57</v>
      </c>
      <c r="Q2670" s="3" t="s">
        <v>5</v>
      </c>
      <c r="R2670" s="3">
        <v>25</v>
      </c>
      <c r="S2670" s="9">
        <v>6.15</v>
      </c>
      <c r="T2670" s="11">
        <v>14.7</v>
      </c>
      <c r="U2670" s="13">
        <v>4.83</v>
      </c>
    </row>
    <row r="2671" spans="1:21" x14ac:dyDescent="0.25">
      <c r="A2671" s="3" t="s">
        <v>65</v>
      </c>
      <c r="B2671" s="3" t="s">
        <v>128</v>
      </c>
      <c r="C2671" s="3" t="s">
        <v>46</v>
      </c>
      <c r="D2671" s="3">
        <v>4</v>
      </c>
      <c r="E2671" s="3">
        <v>0</v>
      </c>
      <c r="J2671" s="3">
        <v>1</v>
      </c>
      <c r="N2671" s="3">
        <v>60</v>
      </c>
      <c r="O2671" s="3" t="s">
        <v>32</v>
      </c>
      <c r="P2671" s="3">
        <v>60</v>
      </c>
      <c r="Q2671" s="3" t="s">
        <v>5</v>
      </c>
      <c r="R2671" s="3">
        <v>25</v>
      </c>
      <c r="S2671" s="9">
        <v>1</v>
      </c>
      <c r="T2671" s="11">
        <v>8</v>
      </c>
      <c r="U2671" s="13">
        <v>0.66</v>
      </c>
    </row>
    <row r="2672" spans="1:21" x14ac:dyDescent="0.25">
      <c r="A2672" s="3" t="s">
        <v>65</v>
      </c>
      <c r="B2672" s="3" t="s">
        <v>128</v>
      </c>
      <c r="C2672" s="3" t="s">
        <v>46</v>
      </c>
      <c r="D2672" s="3">
        <v>4</v>
      </c>
      <c r="E2672" s="3">
        <v>0</v>
      </c>
      <c r="J2672" s="3">
        <v>1</v>
      </c>
      <c r="N2672" s="3">
        <v>55</v>
      </c>
      <c r="O2672" s="3" t="s">
        <v>23</v>
      </c>
      <c r="P2672" s="3">
        <v>55</v>
      </c>
      <c r="Q2672" s="3" t="s">
        <v>5</v>
      </c>
      <c r="R2672" s="3">
        <v>25</v>
      </c>
      <c r="S2672" s="9">
        <v>4.41</v>
      </c>
      <c r="T2672" s="11">
        <v>22.63</v>
      </c>
      <c r="U2672" s="13">
        <v>9.41</v>
      </c>
    </row>
    <row r="2673" spans="1:21" x14ac:dyDescent="0.25">
      <c r="A2673" s="3" t="s">
        <v>65</v>
      </c>
      <c r="B2673" s="3" t="s">
        <v>128</v>
      </c>
      <c r="C2673" s="3" t="s">
        <v>49</v>
      </c>
      <c r="D2673" s="3">
        <v>2</v>
      </c>
      <c r="E2673" s="3">
        <v>0</v>
      </c>
      <c r="J2673" s="3">
        <v>1</v>
      </c>
      <c r="N2673" s="3">
        <v>59</v>
      </c>
      <c r="O2673" s="3" t="s">
        <v>29</v>
      </c>
      <c r="P2673" s="3">
        <v>59</v>
      </c>
      <c r="Q2673" s="3" t="s">
        <v>5</v>
      </c>
      <c r="R2673" s="3">
        <v>25</v>
      </c>
      <c r="S2673" s="9">
        <v>3.6799999999999997</v>
      </c>
      <c r="T2673" s="11">
        <v>5.2</v>
      </c>
      <c r="U2673" s="13">
        <v>0</v>
      </c>
    </row>
    <row r="2674" spans="1:21" x14ac:dyDescent="0.25">
      <c r="A2674" s="3" t="s">
        <v>65</v>
      </c>
      <c r="B2674" s="3" t="s">
        <v>128</v>
      </c>
      <c r="C2674" s="3" t="s">
        <v>48</v>
      </c>
      <c r="D2674" s="3">
        <v>3</v>
      </c>
      <c r="E2674" s="3">
        <v>0</v>
      </c>
      <c r="J2674" s="3">
        <v>1</v>
      </c>
      <c r="N2674" s="3">
        <v>57</v>
      </c>
      <c r="O2674" s="3" t="s">
        <v>30</v>
      </c>
      <c r="P2674" s="3">
        <v>57</v>
      </c>
      <c r="Q2674" s="3" t="s">
        <v>5</v>
      </c>
      <c r="R2674" s="3">
        <v>25</v>
      </c>
      <c r="S2674" s="9">
        <v>7.2</v>
      </c>
      <c r="T2674" s="11">
        <v>8</v>
      </c>
      <c r="U2674" s="13">
        <v>2</v>
      </c>
    </row>
    <row r="2675" spans="1:21" x14ac:dyDescent="0.25">
      <c r="A2675" s="3" t="s">
        <v>65</v>
      </c>
      <c r="B2675" s="3" t="s">
        <v>128</v>
      </c>
      <c r="C2675" s="3" t="s">
        <v>48</v>
      </c>
      <c r="D2675" s="3">
        <v>3</v>
      </c>
      <c r="E2675" s="3">
        <v>0</v>
      </c>
      <c r="J2675" s="3">
        <v>1</v>
      </c>
      <c r="N2675" s="3">
        <v>60</v>
      </c>
      <c r="O2675" s="3" t="s">
        <v>32</v>
      </c>
      <c r="P2675" s="3">
        <v>60</v>
      </c>
      <c r="Q2675" s="3" t="s">
        <v>5</v>
      </c>
      <c r="R2675" s="3">
        <v>25</v>
      </c>
      <c r="S2675" s="9">
        <v>0</v>
      </c>
      <c r="T2675" s="11">
        <v>0</v>
      </c>
      <c r="U2675" s="13">
        <v>0</v>
      </c>
    </row>
    <row r="2676" spans="1:21" x14ac:dyDescent="0.25">
      <c r="A2676" s="3" t="s">
        <v>65</v>
      </c>
      <c r="B2676" s="3" t="s">
        <v>128</v>
      </c>
      <c r="C2676" s="3" t="s">
        <v>50</v>
      </c>
      <c r="D2676" s="3">
        <v>1</v>
      </c>
      <c r="E2676" s="3">
        <v>0</v>
      </c>
      <c r="J2676" s="3">
        <v>1</v>
      </c>
      <c r="N2676" s="3">
        <v>57</v>
      </c>
      <c r="O2676" s="3" t="s">
        <v>30</v>
      </c>
      <c r="P2676" s="3">
        <v>57</v>
      </c>
      <c r="Q2676" s="3" t="s">
        <v>5</v>
      </c>
      <c r="R2676" s="3">
        <v>25</v>
      </c>
      <c r="S2676" s="9">
        <v>12.76</v>
      </c>
      <c r="T2676" s="11">
        <v>8</v>
      </c>
      <c r="U2676" s="13">
        <v>5.67</v>
      </c>
    </row>
    <row r="2677" spans="1:21" x14ac:dyDescent="0.25">
      <c r="A2677" s="3" t="s">
        <v>65</v>
      </c>
      <c r="B2677" s="3" t="s">
        <v>128</v>
      </c>
      <c r="C2677" s="3" t="s">
        <v>46</v>
      </c>
      <c r="D2677" s="3">
        <v>4</v>
      </c>
      <c r="E2677" s="3">
        <v>0</v>
      </c>
      <c r="J2677" s="3">
        <v>1</v>
      </c>
      <c r="N2677" s="3">
        <v>56</v>
      </c>
      <c r="O2677" s="3" t="s">
        <v>22</v>
      </c>
      <c r="P2677" s="3">
        <v>56</v>
      </c>
      <c r="Q2677" s="3" t="s">
        <v>5</v>
      </c>
      <c r="R2677" s="3">
        <v>25</v>
      </c>
      <c r="S2677" s="9">
        <v>0</v>
      </c>
      <c r="T2677" s="11">
        <v>0</v>
      </c>
      <c r="U2677" s="13">
        <v>0</v>
      </c>
    </row>
    <row r="2678" spans="1:21" x14ac:dyDescent="0.25">
      <c r="A2678" s="3" t="s">
        <v>65</v>
      </c>
      <c r="B2678" s="3" t="s">
        <v>128</v>
      </c>
      <c r="C2678" s="3" t="s">
        <v>46</v>
      </c>
      <c r="D2678" s="3">
        <v>4</v>
      </c>
      <c r="E2678" s="3">
        <v>0</v>
      </c>
      <c r="J2678" s="3">
        <v>1</v>
      </c>
      <c r="N2678" s="3">
        <v>60</v>
      </c>
      <c r="O2678" s="3" t="s">
        <v>32</v>
      </c>
      <c r="P2678" s="3">
        <v>60</v>
      </c>
      <c r="Q2678" s="3" t="s">
        <v>5</v>
      </c>
      <c r="R2678" s="3">
        <v>25</v>
      </c>
      <c r="S2678" s="9">
        <v>3.22</v>
      </c>
      <c r="T2678" s="11">
        <v>14.7</v>
      </c>
      <c r="U2678" s="13">
        <v>5.4499999999999993</v>
      </c>
    </row>
    <row r="2679" spans="1:21" x14ac:dyDescent="0.25">
      <c r="A2679" s="3" t="s">
        <v>65</v>
      </c>
      <c r="B2679" s="3" t="s">
        <v>128</v>
      </c>
      <c r="C2679" s="3" t="s">
        <v>48</v>
      </c>
      <c r="D2679" s="3">
        <v>3</v>
      </c>
      <c r="E2679" s="3">
        <v>0</v>
      </c>
      <c r="J2679" s="3">
        <v>1</v>
      </c>
      <c r="N2679" s="3">
        <v>58</v>
      </c>
      <c r="O2679" s="3" t="s">
        <v>31</v>
      </c>
      <c r="P2679" s="3">
        <v>58</v>
      </c>
      <c r="Q2679" s="3" t="s">
        <v>5</v>
      </c>
      <c r="R2679" s="3">
        <v>25</v>
      </c>
      <c r="S2679" s="9">
        <v>8.4</v>
      </c>
      <c r="T2679" s="11">
        <v>2.83</v>
      </c>
      <c r="U2679" s="13">
        <v>0.87</v>
      </c>
    </row>
    <row r="2680" spans="1:21" x14ac:dyDescent="0.25">
      <c r="A2680" s="3" t="s">
        <v>65</v>
      </c>
      <c r="B2680" s="3" t="s">
        <v>128</v>
      </c>
      <c r="C2680" s="3" t="s">
        <v>46</v>
      </c>
      <c r="D2680" s="3">
        <v>4</v>
      </c>
      <c r="E2680" s="3">
        <v>0</v>
      </c>
      <c r="J2680" s="3">
        <v>1</v>
      </c>
      <c r="N2680" s="3">
        <v>59</v>
      </c>
      <c r="O2680" s="3" t="s">
        <v>29</v>
      </c>
      <c r="P2680" s="3">
        <v>59</v>
      </c>
      <c r="Q2680" s="3" t="s">
        <v>5</v>
      </c>
      <c r="R2680" s="3">
        <v>25</v>
      </c>
      <c r="S2680" s="9">
        <v>4.68</v>
      </c>
      <c r="T2680" s="11">
        <v>11.18</v>
      </c>
      <c r="U2680" s="13">
        <v>3.08</v>
      </c>
    </row>
    <row r="2681" spans="1:21" x14ac:dyDescent="0.25">
      <c r="A2681" s="3" t="s">
        <v>65</v>
      </c>
      <c r="B2681" s="3" t="s">
        <v>128</v>
      </c>
      <c r="C2681" s="3" t="s">
        <v>48</v>
      </c>
      <c r="D2681" s="3">
        <v>3</v>
      </c>
      <c r="E2681" s="3">
        <v>0</v>
      </c>
      <c r="J2681" s="3">
        <v>1</v>
      </c>
      <c r="N2681" s="3">
        <v>55</v>
      </c>
      <c r="O2681" s="3" t="s">
        <v>23</v>
      </c>
      <c r="P2681" s="3">
        <v>55</v>
      </c>
      <c r="Q2681" s="3" t="s">
        <v>5</v>
      </c>
      <c r="R2681" s="3">
        <v>25</v>
      </c>
      <c r="S2681" s="9">
        <v>7.12</v>
      </c>
      <c r="T2681" s="11">
        <v>2.83</v>
      </c>
      <c r="U2681" s="13">
        <v>1</v>
      </c>
    </row>
    <row r="2682" spans="1:21" x14ac:dyDescent="0.25">
      <c r="A2682" s="3" t="s">
        <v>65</v>
      </c>
      <c r="B2682" s="3" t="s">
        <v>128</v>
      </c>
      <c r="C2682" s="3" t="s">
        <v>48</v>
      </c>
      <c r="D2682" s="3">
        <v>3</v>
      </c>
      <c r="E2682" s="3">
        <v>0</v>
      </c>
      <c r="J2682" s="3">
        <v>1</v>
      </c>
      <c r="N2682" s="3">
        <v>59</v>
      </c>
      <c r="O2682" s="3" t="s">
        <v>29</v>
      </c>
      <c r="P2682" s="3">
        <v>59</v>
      </c>
      <c r="Q2682" s="3" t="s">
        <v>5</v>
      </c>
      <c r="R2682" s="3">
        <v>25</v>
      </c>
      <c r="S2682" s="9">
        <v>4.66</v>
      </c>
      <c r="T2682" s="11">
        <v>8</v>
      </c>
      <c r="U2682" s="13">
        <v>1.5900000000000003</v>
      </c>
    </row>
    <row r="2683" spans="1:21" x14ac:dyDescent="0.25">
      <c r="A2683" s="3" t="s">
        <v>65</v>
      </c>
      <c r="B2683" s="3" t="s">
        <v>128</v>
      </c>
      <c r="C2683" s="3" t="s">
        <v>48</v>
      </c>
      <c r="D2683" s="3">
        <v>3</v>
      </c>
      <c r="E2683" s="3">
        <v>0</v>
      </c>
      <c r="J2683" s="3">
        <v>1</v>
      </c>
      <c r="N2683" s="3">
        <v>56</v>
      </c>
      <c r="O2683" s="3" t="s">
        <v>22</v>
      </c>
      <c r="P2683" s="3">
        <v>56</v>
      </c>
      <c r="Q2683" s="3" t="s">
        <v>5</v>
      </c>
      <c r="R2683" s="3">
        <v>25</v>
      </c>
      <c r="S2683" s="9">
        <v>10.84</v>
      </c>
      <c r="T2683" s="11">
        <v>11.18</v>
      </c>
      <c r="U2683" s="13">
        <v>4.01</v>
      </c>
    </row>
    <row r="2684" spans="1:21" x14ac:dyDescent="0.25">
      <c r="A2684" s="3" t="s">
        <v>65</v>
      </c>
      <c r="B2684" s="3" t="s">
        <v>128</v>
      </c>
      <c r="C2684" s="3" t="s">
        <v>48</v>
      </c>
      <c r="D2684" s="3">
        <v>3</v>
      </c>
      <c r="E2684" s="3">
        <v>0</v>
      </c>
      <c r="J2684" s="3">
        <v>1</v>
      </c>
      <c r="N2684" s="3">
        <v>56</v>
      </c>
      <c r="O2684" s="3" t="s">
        <v>22</v>
      </c>
      <c r="P2684" s="3">
        <v>56</v>
      </c>
      <c r="Q2684" s="3" t="s">
        <v>5</v>
      </c>
      <c r="R2684" s="3">
        <v>25</v>
      </c>
      <c r="S2684" s="9">
        <v>7</v>
      </c>
      <c r="T2684" s="11">
        <v>5.2</v>
      </c>
      <c r="U2684" s="13">
        <v>1.6300000000000001</v>
      </c>
    </row>
    <row r="2685" spans="1:21" x14ac:dyDescent="0.25">
      <c r="A2685" s="3" t="s">
        <v>65</v>
      </c>
      <c r="B2685" s="3" t="s">
        <v>128</v>
      </c>
      <c r="C2685" s="3" t="s">
        <v>46</v>
      </c>
      <c r="D2685" s="3">
        <v>4</v>
      </c>
      <c r="E2685" s="3">
        <v>1</v>
      </c>
      <c r="J2685" s="3">
        <v>0.91</v>
      </c>
      <c r="N2685" s="3">
        <v>55</v>
      </c>
      <c r="O2685" s="3" t="s">
        <v>23</v>
      </c>
      <c r="P2685" s="3">
        <v>55</v>
      </c>
      <c r="Q2685" s="3" t="s">
        <v>5</v>
      </c>
      <c r="R2685" s="3">
        <v>25</v>
      </c>
      <c r="S2685" s="9">
        <v>1</v>
      </c>
      <c r="T2685" s="11">
        <v>27</v>
      </c>
      <c r="U2685" s="13">
        <v>5.15</v>
      </c>
    </row>
    <row r="2686" spans="1:21" x14ac:dyDescent="0.25">
      <c r="A2686" s="3" t="s">
        <v>65</v>
      </c>
      <c r="B2686" s="3" t="s">
        <v>128</v>
      </c>
      <c r="C2686" s="3" t="s">
        <v>49</v>
      </c>
      <c r="D2686" s="3">
        <v>2</v>
      </c>
      <c r="E2686" s="3">
        <v>0</v>
      </c>
      <c r="J2686" s="3">
        <v>0.85</v>
      </c>
      <c r="N2686" s="3">
        <v>60</v>
      </c>
      <c r="O2686" s="3" t="s">
        <v>32</v>
      </c>
      <c r="P2686" s="3">
        <v>60</v>
      </c>
      <c r="Q2686" s="3" t="s">
        <v>5</v>
      </c>
      <c r="R2686" s="3">
        <v>25</v>
      </c>
      <c r="S2686" s="9">
        <v>21.430000000000003</v>
      </c>
      <c r="T2686" s="11">
        <v>2.83</v>
      </c>
      <c r="U2686" s="13">
        <v>0</v>
      </c>
    </row>
    <row r="2687" spans="1:21" x14ac:dyDescent="0.25">
      <c r="A2687" s="3" t="s">
        <v>65</v>
      </c>
      <c r="B2687" s="3" t="s">
        <v>128</v>
      </c>
      <c r="C2687" s="3" t="s">
        <v>49</v>
      </c>
      <c r="D2687" s="3">
        <v>2</v>
      </c>
      <c r="E2687" s="3">
        <v>0</v>
      </c>
      <c r="J2687" s="3">
        <v>1</v>
      </c>
      <c r="N2687" s="3">
        <v>59</v>
      </c>
      <c r="O2687" s="3" t="s">
        <v>29</v>
      </c>
      <c r="P2687" s="3">
        <v>59</v>
      </c>
      <c r="Q2687" s="3" t="s">
        <v>5</v>
      </c>
      <c r="R2687" s="3">
        <v>25</v>
      </c>
      <c r="S2687" s="9">
        <v>1</v>
      </c>
      <c r="T2687" s="11">
        <v>1</v>
      </c>
      <c r="U2687" s="13">
        <v>0</v>
      </c>
    </row>
    <row r="2688" spans="1:21" x14ac:dyDescent="0.25">
      <c r="A2688" s="3" t="s">
        <v>65</v>
      </c>
      <c r="B2688" s="3" t="s">
        <v>128</v>
      </c>
      <c r="C2688" s="3" t="s">
        <v>46</v>
      </c>
      <c r="D2688" s="3">
        <v>4</v>
      </c>
      <c r="E2688" s="3">
        <v>1</v>
      </c>
      <c r="J2688" s="3">
        <v>1</v>
      </c>
      <c r="N2688" s="3">
        <v>59</v>
      </c>
      <c r="O2688" s="3" t="s">
        <v>29</v>
      </c>
      <c r="P2688" s="3">
        <v>59</v>
      </c>
      <c r="Q2688" s="3" t="s">
        <v>5</v>
      </c>
      <c r="R2688" s="3">
        <v>25</v>
      </c>
      <c r="S2688" s="9">
        <v>1</v>
      </c>
      <c r="T2688" s="11">
        <v>8</v>
      </c>
      <c r="U2688" s="13">
        <v>0</v>
      </c>
    </row>
    <row r="2689" spans="1:21" x14ac:dyDescent="0.25">
      <c r="A2689" s="3" t="s">
        <v>65</v>
      </c>
      <c r="B2689" s="3" t="s">
        <v>128</v>
      </c>
      <c r="C2689" s="3" t="s">
        <v>46</v>
      </c>
      <c r="D2689" s="3">
        <v>4</v>
      </c>
      <c r="E2689" s="3">
        <v>0</v>
      </c>
      <c r="J2689" s="3">
        <v>1</v>
      </c>
      <c r="N2689" s="3">
        <v>56</v>
      </c>
      <c r="O2689" s="3" t="s">
        <v>22</v>
      </c>
      <c r="P2689" s="3">
        <v>56</v>
      </c>
      <c r="Q2689" s="3" t="s">
        <v>5</v>
      </c>
      <c r="R2689" s="3">
        <v>25</v>
      </c>
      <c r="S2689" s="9">
        <v>2.29</v>
      </c>
      <c r="T2689" s="11">
        <v>8</v>
      </c>
      <c r="U2689" s="13">
        <v>2.34</v>
      </c>
    </row>
    <row r="2690" spans="1:21" x14ac:dyDescent="0.25">
      <c r="A2690" s="3" t="s">
        <v>65</v>
      </c>
      <c r="B2690" s="3" t="s">
        <v>128</v>
      </c>
      <c r="C2690" s="3" t="s">
        <v>48</v>
      </c>
      <c r="D2690" s="3">
        <v>3</v>
      </c>
      <c r="E2690" s="3">
        <v>0</v>
      </c>
      <c r="J2690" s="3">
        <v>1</v>
      </c>
      <c r="N2690" s="3">
        <v>58</v>
      </c>
      <c r="O2690" s="3" t="s">
        <v>31</v>
      </c>
      <c r="P2690" s="3">
        <v>58</v>
      </c>
      <c r="Q2690" s="3" t="s">
        <v>5</v>
      </c>
      <c r="R2690" s="3">
        <v>25</v>
      </c>
      <c r="S2690" s="9">
        <v>6.9</v>
      </c>
      <c r="T2690" s="11">
        <v>8</v>
      </c>
      <c r="U2690" s="13">
        <v>0.78</v>
      </c>
    </row>
    <row r="2691" spans="1:21" x14ac:dyDescent="0.25">
      <c r="A2691" s="3" t="s">
        <v>65</v>
      </c>
      <c r="B2691" s="3" t="s">
        <v>128</v>
      </c>
      <c r="C2691" s="3" t="s">
        <v>48</v>
      </c>
      <c r="D2691" s="3">
        <v>3</v>
      </c>
      <c r="E2691" s="3">
        <v>0</v>
      </c>
      <c r="J2691" s="3">
        <v>1</v>
      </c>
      <c r="N2691" s="3">
        <v>58</v>
      </c>
      <c r="O2691" s="3" t="s">
        <v>31</v>
      </c>
      <c r="P2691" s="3">
        <v>58</v>
      </c>
      <c r="Q2691" s="3" t="s">
        <v>5</v>
      </c>
      <c r="R2691" s="3">
        <v>25</v>
      </c>
      <c r="S2691" s="9">
        <v>7.88</v>
      </c>
      <c r="T2691" s="11">
        <v>8</v>
      </c>
      <c r="U2691" s="13">
        <v>1.33</v>
      </c>
    </row>
    <row r="2692" spans="1:21" x14ac:dyDescent="0.25">
      <c r="A2692" s="3" t="s">
        <v>65</v>
      </c>
      <c r="B2692" s="3" t="s">
        <v>128</v>
      </c>
      <c r="C2692" s="3" t="s">
        <v>46</v>
      </c>
      <c r="D2692" s="3">
        <v>4</v>
      </c>
      <c r="E2692" s="3">
        <v>1</v>
      </c>
      <c r="J2692" s="3">
        <v>1</v>
      </c>
      <c r="N2692" s="3">
        <v>53</v>
      </c>
      <c r="O2692" s="3" t="s">
        <v>27</v>
      </c>
      <c r="P2692" s="3">
        <v>53</v>
      </c>
      <c r="Q2692" s="3" t="s">
        <v>5</v>
      </c>
      <c r="R2692" s="3">
        <v>25</v>
      </c>
      <c r="S2692" s="9">
        <v>1</v>
      </c>
      <c r="T2692" s="11">
        <v>11.18</v>
      </c>
      <c r="U2692" s="13">
        <v>1.25</v>
      </c>
    </row>
    <row r="2693" spans="1:21" x14ac:dyDescent="0.25">
      <c r="A2693" s="3" t="s">
        <v>65</v>
      </c>
      <c r="B2693" s="3" t="s">
        <v>128</v>
      </c>
      <c r="C2693" s="3" t="s">
        <v>46</v>
      </c>
      <c r="D2693" s="3">
        <v>4</v>
      </c>
      <c r="E2693" s="3">
        <v>1</v>
      </c>
      <c r="J2693" s="3">
        <v>0.42</v>
      </c>
      <c r="N2693" s="3">
        <v>57</v>
      </c>
      <c r="O2693" s="3" t="s">
        <v>30</v>
      </c>
      <c r="P2693" s="3">
        <v>57</v>
      </c>
      <c r="Q2693" s="3" t="s">
        <v>5</v>
      </c>
      <c r="R2693" s="3">
        <v>25</v>
      </c>
      <c r="S2693" s="9">
        <v>11.06</v>
      </c>
      <c r="T2693" s="11">
        <v>18.52</v>
      </c>
      <c r="U2693" s="13">
        <v>9.9699999999999989</v>
      </c>
    </row>
    <row r="2694" spans="1:21" x14ac:dyDescent="0.25">
      <c r="A2694" s="3" t="s">
        <v>65</v>
      </c>
      <c r="B2694" s="3" t="s">
        <v>128</v>
      </c>
      <c r="C2694" s="3" t="s">
        <v>48</v>
      </c>
      <c r="D2694" s="3">
        <v>3</v>
      </c>
      <c r="E2694" s="3">
        <v>0</v>
      </c>
      <c r="J2694" s="3">
        <v>0.19</v>
      </c>
      <c r="N2694" s="3">
        <v>57</v>
      </c>
      <c r="O2694" s="3" t="s">
        <v>30</v>
      </c>
      <c r="P2694" s="3">
        <v>57</v>
      </c>
      <c r="Q2694" s="3" t="s">
        <v>5</v>
      </c>
      <c r="R2694" s="3">
        <v>25</v>
      </c>
      <c r="S2694" s="9">
        <v>8.48</v>
      </c>
      <c r="T2694" s="11">
        <v>11.18</v>
      </c>
      <c r="U2694" s="13">
        <v>2.83</v>
      </c>
    </row>
    <row r="2695" spans="1:21" x14ac:dyDescent="0.25">
      <c r="A2695" s="3" t="s">
        <v>65</v>
      </c>
      <c r="B2695" s="3" t="s">
        <v>128</v>
      </c>
      <c r="C2695" s="3" t="s">
        <v>46</v>
      </c>
      <c r="D2695" s="3">
        <v>4</v>
      </c>
      <c r="E2695" s="3">
        <v>1</v>
      </c>
      <c r="J2695" s="3">
        <v>1</v>
      </c>
      <c r="N2695" s="3">
        <v>60</v>
      </c>
      <c r="O2695" s="3" t="s">
        <v>32</v>
      </c>
      <c r="P2695" s="3">
        <v>60</v>
      </c>
      <c r="Q2695" s="3" t="s">
        <v>5</v>
      </c>
      <c r="R2695" s="3">
        <v>25</v>
      </c>
      <c r="S2695" s="9">
        <v>1</v>
      </c>
      <c r="T2695" s="11">
        <v>14.7</v>
      </c>
      <c r="U2695" s="13">
        <v>0.66</v>
      </c>
    </row>
    <row r="2696" spans="1:21" x14ac:dyDescent="0.25">
      <c r="A2696" s="3" t="s">
        <v>65</v>
      </c>
      <c r="B2696" s="3" t="s">
        <v>128</v>
      </c>
      <c r="C2696" s="3" t="s">
        <v>48</v>
      </c>
      <c r="D2696" s="3">
        <v>3</v>
      </c>
      <c r="E2696" s="3">
        <v>0</v>
      </c>
      <c r="J2696" s="3">
        <v>1</v>
      </c>
      <c r="N2696" s="3">
        <v>55</v>
      </c>
      <c r="O2696" s="3" t="s">
        <v>23</v>
      </c>
      <c r="P2696" s="3">
        <v>55</v>
      </c>
      <c r="Q2696" s="3" t="s">
        <v>5</v>
      </c>
      <c r="R2696" s="3">
        <v>25</v>
      </c>
      <c r="S2696" s="9">
        <v>13.38</v>
      </c>
      <c r="T2696" s="11">
        <v>11.18</v>
      </c>
      <c r="U2696" s="13">
        <v>3.41</v>
      </c>
    </row>
    <row r="2697" spans="1:21" x14ac:dyDescent="0.25">
      <c r="A2697" s="3" t="s">
        <v>65</v>
      </c>
      <c r="B2697" s="3" t="s">
        <v>128</v>
      </c>
      <c r="C2697" s="3" t="s">
        <v>49</v>
      </c>
      <c r="D2697" s="3">
        <v>2</v>
      </c>
      <c r="E2697" s="3">
        <v>0</v>
      </c>
      <c r="J2697" s="3">
        <v>0.55000000000000004</v>
      </c>
      <c r="N2697" s="3">
        <v>57</v>
      </c>
      <c r="O2697" s="3" t="s">
        <v>30</v>
      </c>
      <c r="P2697" s="3">
        <v>57</v>
      </c>
      <c r="Q2697" s="3" t="s">
        <v>5</v>
      </c>
      <c r="R2697" s="3">
        <v>25</v>
      </c>
      <c r="S2697" s="9">
        <v>3.5</v>
      </c>
      <c r="T2697" s="11">
        <v>2.83</v>
      </c>
      <c r="U2697" s="13">
        <v>1.6600000000000001</v>
      </c>
    </row>
    <row r="2698" spans="1:21" x14ac:dyDescent="0.25">
      <c r="A2698" s="3" t="s">
        <v>65</v>
      </c>
      <c r="B2698" s="3" t="s">
        <v>128</v>
      </c>
      <c r="C2698" s="3" t="s">
        <v>48</v>
      </c>
      <c r="D2698" s="3">
        <v>3</v>
      </c>
      <c r="E2698" s="3">
        <v>0</v>
      </c>
      <c r="J2698" s="3">
        <v>1</v>
      </c>
      <c r="N2698" s="3">
        <v>60</v>
      </c>
      <c r="O2698" s="3" t="s">
        <v>32</v>
      </c>
      <c r="P2698" s="3">
        <v>60</v>
      </c>
      <c r="Q2698" s="3" t="s">
        <v>5</v>
      </c>
      <c r="R2698" s="3">
        <v>25</v>
      </c>
      <c r="S2698" s="9">
        <v>9.66</v>
      </c>
      <c r="T2698" s="11">
        <v>1</v>
      </c>
      <c r="U2698" s="13">
        <v>2</v>
      </c>
    </row>
    <row r="2699" spans="1:21" x14ac:dyDescent="0.25">
      <c r="A2699" s="3" t="s">
        <v>65</v>
      </c>
      <c r="B2699" s="3" t="s">
        <v>128</v>
      </c>
      <c r="C2699" s="3" t="s">
        <v>46</v>
      </c>
      <c r="D2699" s="3">
        <v>4</v>
      </c>
      <c r="E2699" s="3">
        <v>0</v>
      </c>
      <c r="J2699" s="3">
        <v>1</v>
      </c>
      <c r="N2699" s="3">
        <v>56</v>
      </c>
      <c r="O2699" s="3" t="s">
        <v>22</v>
      </c>
      <c r="P2699" s="3">
        <v>56</v>
      </c>
      <c r="Q2699" s="3" t="s">
        <v>5</v>
      </c>
      <c r="R2699" s="3">
        <v>25</v>
      </c>
      <c r="S2699" s="9">
        <v>6.71</v>
      </c>
      <c r="T2699" s="11">
        <v>11.18</v>
      </c>
      <c r="U2699" s="13">
        <v>5.23</v>
      </c>
    </row>
    <row r="2700" spans="1:21" x14ac:dyDescent="0.25">
      <c r="A2700" s="3" t="s">
        <v>65</v>
      </c>
      <c r="B2700" s="3" t="s">
        <v>128</v>
      </c>
      <c r="C2700" s="3" t="s">
        <v>46</v>
      </c>
      <c r="D2700" s="3">
        <v>4</v>
      </c>
      <c r="E2700" s="3">
        <v>1</v>
      </c>
      <c r="J2700" s="3">
        <v>1</v>
      </c>
      <c r="N2700" s="3">
        <v>58</v>
      </c>
      <c r="O2700" s="3" t="s">
        <v>31</v>
      </c>
      <c r="P2700" s="3">
        <v>58</v>
      </c>
      <c r="Q2700" s="3" t="s">
        <v>5</v>
      </c>
      <c r="R2700" s="3">
        <v>25</v>
      </c>
      <c r="S2700" s="9">
        <v>1</v>
      </c>
      <c r="T2700" s="11">
        <v>11.18</v>
      </c>
      <c r="U2700" s="13">
        <v>1.5000000000000002</v>
      </c>
    </row>
    <row r="2701" spans="1:21" x14ac:dyDescent="0.25">
      <c r="A2701" s="3" t="s">
        <v>65</v>
      </c>
      <c r="B2701" s="3" t="s">
        <v>128</v>
      </c>
      <c r="C2701" s="3" t="s">
        <v>46</v>
      </c>
      <c r="D2701" s="3">
        <v>4</v>
      </c>
      <c r="E2701" s="3">
        <v>1</v>
      </c>
      <c r="J2701" s="3">
        <v>1</v>
      </c>
      <c r="N2701" s="3">
        <v>59</v>
      </c>
      <c r="O2701" s="3" t="s">
        <v>29</v>
      </c>
      <c r="P2701" s="3">
        <v>59</v>
      </c>
      <c r="Q2701" s="3" t="s">
        <v>5</v>
      </c>
      <c r="R2701" s="3">
        <v>25</v>
      </c>
      <c r="S2701" s="9">
        <v>0</v>
      </c>
      <c r="T2701" s="11">
        <v>0</v>
      </c>
      <c r="U2701" s="13">
        <v>0</v>
      </c>
    </row>
    <row r="2702" spans="1:21" x14ac:dyDescent="0.25">
      <c r="A2702" s="3" t="s">
        <v>65</v>
      </c>
      <c r="B2702" s="3" t="s">
        <v>128</v>
      </c>
      <c r="C2702" s="3" t="s">
        <v>49</v>
      </c>
      <c r="D2702" s="3">
        <v>2</v>
      </c>
      <c r="E2702" s="3">
        <v>0</v>
      </c>
      <c r="J2702" s="3">
        <v>1</v>
      </c>
      <c r="N2702" s="3">
        <v>55</v>
      </c>
      <c r="O2702" s="3" t="s">
        <v>23</v>
      </c>
      <c r="P2702" s="3">
        <v>55</v>
      </c>
      <c r="Q2702" s="3" t="s">
        <v>5</v>
      </c>
      <c r="R2702" s="3">
        <v>25</v>
      </c>
      <c r="S2702" s="9">
        <v>1</v>
      </c>
      <c r="T2702" s="11">
        <v>18.52</v>
      </c>
      <c r="U2702" s="13">
        <v>16.899999999999999</v>
      </c>
    </row>
    <row r="2703" spans="1:21" x14ac:dyDescent="0.25">
      <c r="A2703" s="3" t="s">
        <v>65</v>
      </c>
      <c r="B2703" s="3" t="s">
        <v>128</v>
      </c>
      <c r="C2703" s="3" t="s">
        <v>48</v>
      </c>
      <c r="D2703" s="3">
        <v>3</v>
      </c>
      <c r="E2703" s="3">
        <v>0</v>
      </c>
      <c r="J2703" s="3">
        <v>1</v>
      </c>
      <c r="N2703" s="3">
        <v>57</v>
      </c>
      <c r="O2703" s="3" t="s">
        <v>30</v>
      </c>
      <c r="P2703" s="3">
        <v>57</v>
      </c>
      <c r="Q2703" s="3" t="s">
        <v>5</v>
      </c>
      <c r="R2703" s="3">
        <v>25</v>
      </c>
      <c r="S2703" s="9">
        <v>24.26</v>
      </c>
      <c r="T2703" s="11">
        <v>18.52</v>
      </c>
      <c r="U2703" s="13">
        <v>6.84</v>
      </c>
    </row>
    <row r="2704" spans="1:21" x14ac:dyDescent="0.25">
      <c r="A2704" s="3" t="s">
        <v>65</v>
      </c>
      <c r="B2704" s="3" t="s">
        <v>128</v>
      </c>
      <c r="C2704" s="3" t="s">
        <v>46</v>
      </c>
      <c r="D2704" s="3">
        <v>4</v>
      </c>
      <c r="E2704" s="3">
        <v>0</v>
      </c>
      <c r="J2704" s="3">
        <v>1</v>
      </c>
      <c r="N2704" s="3">
        <v>58</v>
      </c>
      <c r="O2704" s="3" t="s">
        <v>31</v>
      </c>
      <c r="P2704" s="3">
        <v>58</v>
      </c>
      <c r="Q2704" s="3" t="s">
        <v>5</v>
      </c>
      <c r="R2704" s="3">
        <v>25</v>
      </c>
      <c r="S2704" s="9">
        <v>5.93</v>
      </c>
      <c r="T2704" s="11">
        <v>8</v>
      </c>
      <c r="U2704" s="13">
        <v>4.68</v>
      </c>
    </row>
    <row r="2705" spans="1:21" x14ac:dyDescent="0.25">
      <c r="A2705" s="3" t="s">
        <v>65</v>
      </c>
      <c r="B2705" s="3" t="s">
        <v>128</v>
      </c>
      <c r="C2705" s="3" t="s">
        <v>49</v>
      </c>
      <c r="D2705" s="3">
        <v>2</v>
      </c>
      <c r="E2705" s="3">
        <v>0</v>
      </c>
      <c r="J2705" s="3">
        <v>1</v>
      </c>
      <c r="N2705" s="3">
        <v>60</v>
      </c>
      <c r="O2705" s="3" t="s">
        <v>32</v>
      </c>
      <c r="P2705" s="3">
        <v>60</v>
      </c>
      <c r="Q2705" s="3" t="s">
        <v>5</v>
      </c>
      <c r="R2705" s="3">
        <v>25</v>
      </c>
      <c r="S2705" s="9">
        <v>14.23</v>
      </c>
      <c r="T2705" s="11">
        <v>0</v>
      </c>
      <c r="U2705" s="13">
        <v>0</v>
      </c>
    </row>
    <row r="2706" spans="1:21" x14ac:dyDescent="0.25">
      <c r="A2706" s="3" t="s">
        <v>65</v>
      </c>
      <c r="B2706" s="3" t="s">
        <v>128</v>
      </c>
      <c r="C2706" s="3" t="s">
        <v>50</v>
      </c>
      <c r="D2706" s="3">
        <v>1</v>
      </c>
      <c r="E2706" s="3">
        <v>0</v>
      </c>
      <c r="J2706" s="3">
        <v>1</v>
      </c>
      <c r="N2706" s="3">
        <v>60</v>
      </c>
      <c r="O2706" s="3" t="s">
        <v>32</v>
      </c>
      <c r="P2706" s="3">
        <v>60</v>
      </c>
      <c r="Q2706" s="3" t="s">
        <v>5</v>
      </c>
      <c r="R2706" s="3">
        <v>25</v>
      </c>
      <c r="S2706" s="9">
        <v>5.8</v>
      </c>
      <c r="T2706" s="11">
        <v>5.2</v>
      </c>
      <c r="U2706" s="13">
        <v>3.0700000000000003</v>
      </c>
    </row>
    <row r="2707" spans="1:21" x14ac:dyDescent="0.25">
      <c r="A2707" s="3" t="s">
        <v>65</v>
      </c>
      <c r="B2707" s="3" t="s">
        <v>128</v>
      </c>
      <c r="C2707" s="3" t="s">
        <v>48</v>
      </c>
      <c r="D2707" s="3">
        <v>3</v>
      </c>
      <c r="E2707" s="3">
        <v>0</v>
      </c>
      <c r="J2707" s="3">
        <v>1</v>
      </c>
      <c r="N2707" s="3">
        <v>59</v>
      </c>
      <c r="O2707" s="3" t="s">
        <v>29</v>
      </c>
      <c r="P2707" s="3">
        <v>59</v>
      </c>
      <c r="Q2707" s="3" t="s">
        <v>5</v>
      </c>
      <c r="R2707" s="3">
        <v>25</v>
      </c>
      <c r="S2707" s="9">
        <v>11.44</v>
      </c>
      <c r="T2707" s="11">
        <v>11.18</v>
      </c>
      <c r="U2707" s="13">
        <v>1.5</v>
      </c>
    </row>
    <row r="2708" spans="1:21" x14ac:dyDescent="0.25">
      <c r="A2708" s="3" t="s">
        <v>65</v>
      </c>
      <c r="B2708" s="3" t="s">
        <v>128</v>
      </c>
      <c r="C2708" s="3" t="s">
        <v>46</v>
      </c>
      <c r="D2708" s="3">
        <v>4</v>
      </c>
      <c r="E2708" s="3">
        <v>1</v>
      </c>
      <c r="J2708" s="3">
        <v>0.89</v>
      </c>
      <c r="N2708" s="3">
        <v>57</v>
      </c>
      <c r="O2708" s="3" t="s">
        <v>30</v>
      </c>
      <c r="P2708" s="3">
        <v>57</v>
      </c>
      <c r="Q2708" s="3" t="s">
        <v>5</v>
      </c>
      <c r="R2708" s="3">
        <v>25</v>
      </c>
      <c r="S2708" s="9">
        <v>5.15</v>
      </c>
      <c r="T2708" s="11">
        <v>18.52</v>
      </c>
      <c r="U2708" s="13">
        <v>3.84</v>
      </c>
    </row>
    <row r="2709" spans="1:21" x14ac:dyDescent="0.25">
      <c r="A2709" s="3" t="s">
        <v>65</v>
      </c>
      <c r="B2709" s="3" t="s">
        <v>128</v>
      </c>
      <c r="C2709" s="3" t="s">
        <v>48</v>
      </c>
      <c r="D2709" s="3">
        <v>3</v>
      </c>
      <c r="E2709" s="3">
        <v>0</v>
      </c>
      <c r="J2709" s="3">
        <v>1</v>
      </c>
      <c r="N2709" s="3">
        <v>53</v>
      </c>
      <c r="O2709" s="3" t="s">
        <v>27</v>
      </c>
      <c r="P2709" s="3">
        <v>53</v>
      </c>
      <c r="Q2709" s="3" t="s">
        <v>5</v>
      </c>
      <c r="R2709" s="3">
        <v>25</v>
      </c>
      <c r="S2709" s="9">
        <v>5.56</v>
      </c>
      <c r="T2709" s="11">
        <v>5.2</v>
      </c>
      <c r="U2709" s="13">
        <v>2.5</v>
      </c>
    </row>
    <row r="2710" spans="1:21" x14ac:dyDescent="0.25">
      <c r="A2710" s="3" t="s">
        <v>65</v>
      </c>
      <c r="B2710" s="3" t="s">
        <v>128</v>
      </c>
      <c r="C2710" s="3" t="s">
        <v>48</v>
      </c>
      <c r="D2710" s="3">
        <v>3</v>
      </c>
      <c r="E2710" s="3">
        <v>0</v>
      </c>
      <c r="J2710" s="3">
        <v>1</v>
      </c>
      <c r="N2710" s="3">
        <v>53</v>
      </c>
      <c r="O2710" s="3" t="s">
        <v>27</v>
      </c>
      <c r="P2710" s="3">
        <v>53</v>
      </c>
      <c r="Q2710" s="3" t="s">
        <v>5</v>
      </c>
      <c r="R2710" s="3">
        <v>25</v>
      </c>
      <c r="S2710" s="9">
        <v>4.42</v>
      </c>
      <c r="T2710" s="11">
        <v>5.2</v>
      </c>
      <c r="U2710" s="13">
        <v>0.57999999999999996</v>
      </c>
    </row>
    <row r="2711" spans="1:21" x14ac:dyDescent="0.25">
      <c r="A2711" s="3" t="s">
        <v>65</v>
      </c>
      <c r="B2711" s="3" t="s">
        <v>128</v>
      </c>
      <c r="C2711" s="3" t="s">
        <v>48</v>
      </c>
      <c r="D2711" s="3">
        <v>3</v>
      </c>
      <c r="E2711" s="3">
        <v>0</v>
      </c>
      <c r="J2711" s="3">
        <v>1</v>
      </c>
      <c r="N2711" s="3">
        <v>56</v>
      </c>
      <c r="O2711" s="3" t="s">
        <v>22</v>
      </c>
      <c r="P2711" s="3">
        <v>56</v>
      </c>
      <c r="Q2711" s="3" t="s">
        <v>5</v>
      </c>
      <c r="R2711" s="3">
        <v>25</v>
      </c>
      <c r="S2711" s="9">
        <v>2.12</v>
      </c>
      <c r="T2711" s="11">
        <v>1</v>
      </c>
      <c r="U2711" s="13">
        <v>1.83</v>
      </c>
    </row>
    <row r="2712" spans="1:21" x14ac:dyDescent="0.25">
      <c r="A2712" s="3" t="s">
        <v>65</v>
      </c>
      <c r="B2712" s="3" t="s">
        <v>128</v>
      </c>
      <c r="C2712" s="3" t="s">
        <v>48</v>
      </c>
      <c r="D2712" s="3">
        <v>3</v>
      </c>
      <c r="E2712" s="3">
        <v>0</v>
      </c>
      <c r="J2712" s="3">
        <v>1</v>
      </c>
      <c r="N2712" s="3">
        <v>58</v>
      </c>
      <c r="O2712" s="3" t="s">
        <v>31</v>
      </c>
      <c r="P2712" s="3">
        <v>58</v>
      </c>
      <c r="Q2712" s="3" t="s">
        <v>5</v>
      </c>
      <c r="R2712" s="3">
        <v>25</v>
      </c>
      <c r="S2712" s="9">
        <v>2.46</v>
      </c>
      <c r="T2712" s="11">
        <v>1</v>
      </c>
      <c r="U2712" s="13">
        <v>1.75</v>
      </c>
    </row>
    <row r="2713" spans="1:21" x14ac:dyDescent="0.25">
      <c r="A2713" s="3" t="s">
        <v>65</v>
      </c>
      <c r="B2713" s="3" t="s">
        <v>128</v>
      </c>
      <c r="C2713" s="3" t="s">
        <v>49</v>
      </c>
      <c r="D2713" s="3">
        <v>2</v>
      </c>
      <c r="E2713" s="3">
        <v>0</v>
      </c>
      <c r="J2713" s="3">
        <v>1</v>
      </c>
      <c r="N2713" s="3">
        <v>57</v>
      </c>
      <c r="O2713" s="3" t="s">
        <v>30</v>
      </c>
      <c r="P2713" s="3">
        <v>57</v>
      </c>
      <c r="Q2713" s="3" t="s">
        <v>5</v>
      </c>
      <c r="R2713" s="3">
        <v>25</v>
      </c>
      <c r="S2713" s="9">
        <v>3.4299999999999997</v>
      </c>
      <c r="T2713" s="11">
        <v>1</v>
      </c>
      <c r="U2713" s="13">
        <v>5.9</v>
      </c>
    </row>
    <row r="2714" spans="1:21" x14ac:dyDescent="0.25">
      <c r="A2714" s="3" t="s">
        <v>65</v>
      </c>
      <c r="B2714" s="3" t="s">
        <v>128</v>
      </c>
      <c r="C2714" s="3" t="s">
        <v>48</v>
      </c>
      <c r="D2714" s="3">
        <v>3</v>
      </c>
      <c r="E2714" s="3">
        <v>0</v>
      </c>
      <c r="J2714" s="3">
        <v>1</v>
      </c>
      <c r="N2714" s="3">
        <v>55</v>
      </c>
      <c r="O2714" s="3" t="s">
        <v>23</v>
      </c>
      <c r="P2714" s="3">
        <v>55</v>
      </c>
      <c r="Q2714" s="3" t="s">
        <v>5</v>
      </c>
      <c r="R2714" s="3">
        <v>25</v>
      </c>
      <c r="S2714" s="9">
        <v>4.62</v>
      </c>
      <c r="T2714" s="11">
        <v>11.18</v>
      </c>
      <c r="U2714" s="13">
        <v>0.33</v>
      </c>
    </row>
    <row r="2715" spans="1:21" x14ac:dyDescent="0.25">
      <c r="A2715" s="3" t="s">
        <v>65</v>
      </c>
      <c r="B2715" s="3" t="s">
        <v>128</v>
      </c>
      <c r="C2715" s="3" t="s">
        <v>48</v>
      </c>
      <c r="D2715" s="3">
        <v>3</v>
      </c>
      <c r="E2715" s="3">
        <v>0</v>
      </c>
      <c r="J2715" s="3">
        <v>1</v>
      </c>
      <c r="N2715" s="3">
        <v>59</v>
      </c>
      <c r="O2715" s="3" t="s">
        <v>29</v>
      </c>
      <c r="P2715" s="3">
        <v>59</v>
      </c>
      <c r="Q2715" s="3" t="s">
        <v>5</v>
      </c>
      <c r="R2715" s="3">
        <v>25</v>
      </c>
      <c r="S2715" s="9">
        <v>9.4600000000000009</v>
      </c>
      <c r="T2715" s="11">
        <v>8</v>
      </c>
      <c r="U2715" s="13">
        <v>1</v>
      </c>
    </row>
    <row r="2716" spans="1:21" x14ac:dyDescent="0.25">
      <c r="A2716" s="3" t="s">
        <v>65</v>
      </c>
      <c r="B2716" s="3" t="s">
        <v>128</v>
      </c>
      <c r="C2716" s="3" t="s">
        <v>50</v>
      </c>
      <c r="D2716" s="3">
        <v>1</v>
      </c>
      <c r="E2716" s="3">
        <v>0</v>
      </c>
      <c r="J2716" s="3">
        <v>1</v>
      </c>
      <c r="N2716" s="3">
        <v>60</v>
      </c>
      <c r="O2716" s="3" t="s">
        <v>32</v>
      </c>
      <c r="P2716" s="3">
        <v>60</v>
      </c>
      <c r="Q2716" s="3" t="s">
        <v>5</v>
      </c>
      <c r="R2716" s="3">
        <v>25</v>
      </c>
      <c r="S2716" s="9">
        <v>1</v>
      </c>
      <c r="T2716" s="11">
        <v>1</v>
      </c>
      <c r="U2716" s="13">
        <v>0</v>
      </c>
    </row>
    <row r="2717" spans="1:21" x14ac:dyDescent="0.25">
      <c r="A2717" s="3" t="s">
        <v>65</v>
      </c>
      <c r="B2717" s="3" t="s">
        <v>128</v>
      </c>
      <c r="C2717" s="3" t="s">
        <v>48</v>
      </c>
      <c r="D2717" s="3">
        <v>3</v>
      </c>
      <c r="E2717" s="3">
        <v>0</v>
      </c>
      <c r="J2717" s="3">
        <v>1</v>
      </c>
      <c r="N2717" s="3">
        <v>57</v>
      </c>
      <c r="O2717" s="3" t="s">
        <v>30</v>
      </c>
      <c r="P2717" s="3">
        <v>57</v>
      </c>
      <c r="Q2717" s="3" t="s">
        <v>5</v>
      </c>
      <c r="R2717" s="3">
        <v>25</v>
      </c>
      <c r="S2717" s="9">
        <v>7.62</v>
      </c>
      <c r="T2717" s="11">
        <v>8</v>
      </c>
      <c r="U2717" s="13">
        <v>2.16</v>
      </c>
    </row>
    <row r="2718" spans="1:21" x14ac:dyDescent="0.25">
      <c r="A2718" s="3" t="s">
        <v>65</v>
      </c>
      <c r="B2718" s="3" t="s">
        <v>128</v>
      </c>
      <c r="C2718" s="3" t="s">
        <v>46</v>
      </c>
      <c r="D2718" s="3">
        <v>4</v>
      </c>
      <c r="E2718" s="3">
        <v>1</v>
      </c>
      <c r="J2718" s="3">
        <v>1</v>
      </c>
      <c r="N2718" s="3">
        <v>59</v>
      </c>
      <c r="O2718" s="3" t="s">
        <v>29</v>
      </c>
      <c r="P2718" s="3">
        <v>59</v>
      </c>
      <c r="Q2718" s="3" t="s">
        <v>5</v>
      </c>
      <c r="R2718" s="3">
        <v>25</v>
      </c>
      <c r="S2718" s="9">
        <v>6.87</v>
      </c>
      <c r="T2718" s="11">
        <v>18.52</v>
      </c>
      <c r="U2718" s="13">
        <v>5.66</v>
      </c>
    </row>
    <row r="2719" spans="1:21" x14ac:dyDescent="0.25">
      <c r="A2719" s="3" t="s">
        <v>65</v>
      </c>
      <c r="B2719" s="3" t="s">
        <v>128</v>
      </c>
      <c r="C2719" s="3" t="s">
        <v>48</v>
      </c>
      <c r="D2719" s="3">
        <v>3</v>
      </c>
      <c r="E2719" s="3">
        <v>0</v>
      </c>
      <c r="J2719" s="3">
        <v>0.73</v>
      </c>
      <c r="N2719" s="3">
        <v>57</v>
      </c>
      <c r="O2719" s="3" t="s">
        <v>30</v>
      </c>
      <c r="P2719" s="3">
        <v>57</v>
      </c>
      <c r="Q2719" s="3" t="s">
        <v>5</v>
      </c>
      <c r="R2719" s="3">
        <v>25</v>
      </c>
      <c r="S2719" s="9">
        <v>5.86</v>
      </c>
      <c r="T2719" s="11">
        <v>5.2</v>
      </c>
      <c r="U2719" s="13">
        <v>1.5</v>
      </c>
    </row>
    <row r="2720" spans="1:21" x14ac:dyDescent="0.25">
      <c r="A2720" s="3" t="s">
        <v>65</v>
      </c>
      <c r="B2720" s="3" t="s">
        <v>128</v>
      </c>
      <c r="C2720" s="3" t="s">
        <v>19</v>
      </c>
      <c r="D2720" s="3">
        <v>4</v>
      </c>
      <c r="E2720" s="3">
        <v>0</v>
      </c>
      <c r="K2720" s="3">
        <v>1</v>
      </c>
      <c r="N2720" s="3">
        <v>62</v>
      </c>
      <c r="O2720" s="3" t="s">
        <v>21</v>
      </c>
      <c r="P2720" s="3">
        <v>62</v>
      </c>
      <c r="Q2720" s="3" t="s">
        <v>6</v>
      </c>
      <c r="R2720" s="3">
        <v>26</v>
      </c>
      <c r="S2720" s="9">
        <v>1.65</v>
      </c>
      <c r="T2720" s="11">
        <v>14.7</v>
      </c>
      <c r="U2720" s="13">
        <v>0</v>
      </c>
    </row>
    <row r="2721" spans="1:21" x14ac:dyDescent="0.25">
      <c r="A2721" s="3" t="s">
        <v>65</v>
      </c>
      <c r="B2721" s="3" t="s">
        <v>128</v>
      </c>
      <c r="C2721" s="3" t="s">
        <v>18</v>
      </c>
      <c r="D2721" s="3">
        <v>2</v>
      </c>
      <c r="E2721" s="3">
        <v>0</v>
      </c>
      <c r="K2721" s="3">
        <v>1</v>
      </c>
      <c r="N2721" s="3">
        <v>62</v>
      </c>
      <c r="O2721" s="3" t="s">
        <v>21</v>
      </c>
      <c r="P2721" s="3">
        <v>62</v>
      </c>
      <c r="Q2721" s="3" t="s">
        <v>6</v>
      </c>
      <c r="R2721" s="3">
        <v>26</v>
      </c>
      <c r="S2721" s="9">
        <v>2.2699999999999996</v>
      </c>
      <c r="T2721" s="11">
        <v>5.2</v>
      </c>
      <c r="U2721" s="13">
        <v>0.5</v>
      </c>
    </row>
    <row r="2722" spans="1:21" x14ac:dyDescent="0.25">
      <c r="A2722" s="3" t="s">
        <v>65</v>
      </c>
      <c r="B2722" s="3" t="s">
        <v>128</v>
      </c>
      <c r="C2722" s="3" t="s">
        <v>16</v>
      </c>
      <c r="D2722" s="3">
        <v>3</v>
      </c>
      <c r="E2722" s="3">
        <v>0</v>
      </c>
      <c r="K2722" s="3">
        <v>1</v>
      </c>
      <c r="N2722" s="3">
        <v>61</v>
      </c>
      <c r="O2722" s="3" t="s">
        <v>20</v>
      </c>
      <c r="P2722" s="3">
        <v>61</v>
      </c>
      <c r="Q2722" s="3" t="s">
        <v>6</v>
      </c>
      <c r="R2722" s="3">
        <v>26</v>
      </c>
      <c r="S2722" s="9">
        <v>4.88</v>
      </c>
      <c r="T2722" s="11">
        <v>18.52</v>
      </c>
      <c r="U2722" s="13">
        <v>0</v>
      </c>
    </row>
    <row r="2723" spans="1:21" x14ac:dyDescent="0.25">
      <c r="A2723" s="3" t="s">
        <v>65</v>
      </c>
      <c r="B2723" s="3" t="s">
        <v>128</v>
      </c>
      <c r="C2723" s="3" t="s">
        <v>16</v>
      </c>
      <c r="D2723" s="3">
        <v>3</v>
      </c>
      <c r="E2723" s="3">
        <v>0</v>
      </c>
      <c r="K2723" s="3">
        <v>1</v>
      </c>
      <c r="N2723" s="3">
        <v>61</v>
      </c>
      <c r="O2723" s="3" t="s">
        <v>20</v>
      </c>
      <c r="P2723" s="3">
        <v>61</v>
      </c>
      <c r="Q2723" s="3" t="s">
        <v>6</v>
      </c>
      <c r="R2723" s="3">
        <v>26</v>
      </c>
      <c r="S2723" s="9">
        <v>3.94</v>
      </c>
      <c r="T2723" s="11">
        <v>5.2</v>
      </c>
      <c r="U2723" s="13">
        <v>3.99</v>
      </c>
    </row>
    <row r="2724" spans="1:21" x14ac:dyDescent="0.25">
      <c r="A2724" s="3" t="s">
        <v>65</v>
      </c>
      <c r="B2724" s="3" t="s">
        <v>128</v>
      </c>
      <c r="C2724" s="3" t="s">
        <v>16</v>
      </c>
      <c r="D2724" s="3">
        <v>3</v>
      </c>
      <c r="E2724" s="3">
        <v>0</v>
      </c>
      <c r="K2724" s="3">
        <v>1</v>
      </c>
      <c r="N2724" s="3">
        <v>62</v>
      </c>
      <c r="O2724" s="3" t="s">
        <v>21</v>
      </c>
      <c r="P2724" s="3">
        <v>62</v>
      </c>
      <c r="Q2724" s="3" t="s">
        <v>6</v>
      </c>
      <c r="R2724" s="3">
        <v>26</v>
      </c>
      <c r="S2724" s="9">
        <v>3.5999999999999996</v>
      </c>
      <c r="T2724" s="11">
        <v>14.7</v>
      </c>
      <c r="U2724" s="13">
        <v>1.9100000000000001</v>
      </c>
    </row>
    <row r="2725" spans="1:21" x14ac:dyDescent="0.25">
      <c r="A2725" s="3" t="s">
        <v>65</v>
      </c>
      <c r="B2725" s="3" t="s">
        <v>128</v>
      </c>
      <c r="C2725" s="3" t="s">
        <v>19</v>
      </c>
      <c r="D2725" s="3">
        <v>4</v>
      </c>
      <c r="E2725" s="3">
        <v>0</v>
      </c>
      <c r="K2725" s="3">
        <v>1</v>
      </c>
      <c r="N2725" s="3">
        <v>62</v>
      </c>
      <c r="O2725" s="3" t="s">
        <v>21</v>
      </c>
      <c r="P2725" s="3">
        <v>62</v>
      </c>
      <c r="Q2725" s="3" t="s">
        <v>6</v>
      </c>
      <c r="R2725" s="3">
        <v>26</v>
      </c>
      <c r="S2725" s="9">
        <v>2.66</v>
      </c>
      <c r="T2725" s="11">
        <v>18.52</v>
      </c>
      <c r="U2725" s="13">
        <v>2.2999999999999998</v>
      </c>
    </row>
    <row r="2726" spans="1:21" x14ac:dyDescent="0.25">
      <c r="A2726" s="3" t="s">
        <v>65</v>
      </c>
      <c r="B2726" s="3" t="s">
        <v>128</v>
      </c>
      <c r="C2726" s="3" t="s">
        <v>19</v>
      </c>
      <c r="D2726" s="3">
        <v>4</v>
      </c>
      <c r="E2726" s="3">
        <v>1</v>
      </c>
      <c r="K2726" s="3">
        <v>1</v>
      </c>
      <c r="N2726" s="3">
        <v>61</v>
      </c>
      <c r="O2726" s="3" t="s">
        <v>20</v>
      </c>
      <c r="P2726" s="3">
        <v>61</v>
      </c>
      <c r="Q2726" s="3" t="s">
        <v>6</v>
      </c>
      <c r="R2726" s="3">
        <v>26</v>
      </c>
      <c r="S2726" s="9">
        <v>5.96</v>
      </c>
      <c r="T2726" s="11">
        <v>27</v>
      </c>
      <c r="U2726" s="13">
        <v>0.66</v>
      </c>
    </row>
    <row r="2727" spans="1:21" x14ac:dyDescent="0.25">
      <c r="A2727" s="3" t="s">
        <v>65</v>
      </c>
      <c r="B2727" s="3" t="s">
        <v>128</v>
      </c>
      <c r="C2727" s="3" t="s">
        <v>19</v>
      </c>
      <c r="D2727" s="3">
        <v>4</v>
      </c>
      <c r="E2727" s="3">
        <v>1</v>
      </c>
      <c r="K2727" s="3">
        <v>1</v>
      </c>
      <c r="N2727" s="3">
        <v>62</v>
      </c>
      <c r="O2727" s="3" t="s">
        <v>21</v>
      </c>
      <c r="P2727" s="3">
        <v>62</v>
      </c>
      <c r="Q2727" s="3" t="s">
        <v>6</v>
      </c>
      <c r="R2727" s="3">
        <v>26</v>
      </c>
      <c r="S2727" s="9">
        <v>6.6899999999999995</v>
      </c>
      <c r="T2727" s="11">
        <v>27</v>
      </c>
      <c r="U2727" s="13">
        <v>2</v>
      </c>
    </row>
    <row r="2728" spans="1:21" x14ac:dyDescent="0.25">
      <c r="A2728" s="3" t="s">
        <v>65</v>
      </c>
      <c r="B2728" s="3" t="s">
        <v>128</v>
      </c>
      <c r="C2728" s="3" t="s">
        <v>18</v>
      </c>
      <c r="D2728" s="3">
        <v>2</v>
      </c>
      <c r="E2728" s="3">
        <v>0</v>
      </c>
      <c r="K2728" s="3">
        <v>1</v>
      </c>
      <c r="N2728" s="3">
        <v>61</v>
      </c>
      <c r="O2728" s="3" t="s">
        <v>20</v>
      </c>
      <c r="P2728" s="3">
        <v>61</v>
      </c>
      <c r="Q2728" s="3" t="s">
        <v>6</v>
      </c>
      <c r="R2728" s="3">
        <v>26</v>
      </c>
      <c r="S2728" s="9">
        <v>3.3899999999999997</v>
      </c>
      <c r="T2728" s="11">
        <v>8</v>
      </c>
      <c r="U2728" s="13">
        <v>3.67</v>
      </c>
    </row>
    <row r="2729" spans="1:21" x14ac:dyDescent="0.25">
      <c r="A2729" s="3" t="s">
        <v>65</v>
      </c>
      <c r="B2729" s="3" t="s">
        <v>128</v>
      </c>
      <c r="C2729" s="3" t="s">
        <v>19</v>
      </c>
      <c r="D2729" s="3">
        <v>4</v>
      </c>
      <c r="E2729" s="3">
        <v>1</v>
      </c>
      <c r="K2729" s="3">
        <v>1</v>
      </c>
      <c r="N2729" s="3">
        <v>62</v>
      </c>
      <c r="O2729" s="3" t="s">
        <v>21</v>
      </c>
      <c r="P2729" s="3">
        <v>62</v>
      </c>
      <c r="Q2729" s="3" t="s">
        <v>6</v>
      </c>
      <c r="R2729" s="3">
        <v>26</v>
      </c>
      <c r="S2729" s="9">
        <v>4.45</v>
      </c>
      <c r="T2729" s="11">
        <v>70.09</v>
      </c>
      <c r="U2729" s="13">
        <v>1.33</v>
      </c>
    </row>
    <row r="2730" spans="1:21" x14ac:dyDescent="0.25">
      <c r="A2730" s="3" t="s">
        <v>65</v>
      </c>
      <c r="B2730" s="3" t="s">
        <v>128</v>
      </c>
      <c r="C2730" s="3" t="s">
        <v>16</v>
      </c>
      <c r="D2730" s="3">
        <v>3</v>
      </c>
      <c r="E2730" s="3">
        <v>0</v>
      </c>
      <c r="K2730" s="3">
        <v>1</v>
      </c>
      <c r="N2730" s="3">
        <v>61</v>
      </c>
      <c r="O2730" s="3" t="s">
        <v>20</v>
      </c>
      <c r="P2730" s="3">
        <v>61</v>
      </c>
      <c r="Q2730" s="3" t="s">
        <v>6</v>
      </c>
      <c r="R2730" s="3">
        <v>26</v>
      </c>
      <c r="S2730" s="9">
        <v>6.55</v>
      </c>
      <c r="T2730" s="11">
        <v>11.18</v>
      </c>
      <c r="U2730" s="13">
        <v>0</v>
      </c>
    </row>
    <row r="2731" spans="1:21" x14ac:dyDescent="0.25">
      <c r="A2731" s="3" t="s">
        <v>65</v>
      </c>
      <c r="B2731" s="3" t="s">
        <v>128</v>
      </c>
      <c r="C2731" s="3" t="s">
        <v>18</v>
      </c>
      <c r="D2731" s="3">
        <v>2</v>
      </c>
      <c r="E2731" s="3">
        <v>0</v>
      </c>
      <c r="K2731" s="3">
        <v>1</v>
      </c>
      <c r="N2731" s="3">
        <v>62</v>
      </c>
      <c r="O2731" s="3" t="s">
        <v>21</v>
      </c>
      <c r="P2731" s="3">
        <v>62</v>
      </c>
      <c r="Q2731" s="3" t="s">
        <v>6</v>
      </c>
      <c r="R2731" s="3">
        <v>26</v>
      </c>
      <c r="S2731" s="9">
        <v>2.61</v>
      </c>
      <c r="T2731" s="11">
        <v>2.83</v>
      </c>
      <c r="U2731" s="13">
        <v>0</v>
      </c>
    </row>
    <row r="2732" spans="1:21" x14ac:dyDescent="0.25">
      <c r="A2732" s="3" t="s">
        <v>65</v>
      </c>
      <c r="B2732" s="3" t="s">
        <v>128</v>
      </c>
      <c r="C2732" s="3" t="s">
        <v>19</v>
      </c>
      <c r="D2732" s="3">
        <v>4</v>
      </c>
      <c r="E2732" s="3">
        <v>1</v>
      </c>
      <c r="K2732" s="3">
        <v>1</v>
      </c>
      <c r="N2732" s="3">
        <v>61</v>
      </c>
      <c r="O2732" s="3" t="s">
        <v>20</v>
      </c>
      <c r="P2732" s="3">
        <v>61</v>
      </c>
      <c r="Q2732" s="3" t="s">
        <v>6</v>
      </c>
      <c r="R2732" s="3">
        <v>26</v>
      </c>
      <c r="S2732" s="9">
        <v>5.72</v>
      </c>
      <c r="T2732" s="11">
        <v>31.62</v>
      </c>
      <c r="U2732" s="13">
        <v>5</v>
      </c>
    </row>
    <row r="2733" spans="1:21" x14ac:dyDescent="0.25">
      <c r="A2733" s="3" t="s">
        <v>65</v>
      </c>
      <c r="B2733" s="3" t="s">
        <v>128</v>
      </c>
      <c r="C2733" s="3" t="s">
        <v>24</v>
      </c>
      <c r="D2733" s="3">
        <v>1</v>
      </c>
      <c r="E2733" s="3">
        <v>0</v>
      </c>
      <c r="K2733" s="3">
        <v>1</v>
      </c>
      <c r="N2733" s="3">
        <v>62</v>
      </c>
      <c r="O2733" s="3" t="s">
        <v>21</v>
      </c>
      <c r="P2733" s="3">
        <v>62</v>
      </c>
      <c r="Q2733" s="3" t="s">
        <v>6</v>
      </c>
      <c r="R2733" s="3">
        <v>26</v>
      </c>
      <c r="S2733" s="9">
        <v>1</v>
      </c>
      <c r="T2733" s="11">
        <v>2.83</v>
      </c>
      <c r="U2733" s="13">
        <v>0</v>
      </c>
    </row>
    <row r="2734" spans="1:21" x14ac:dyDescent="0.25">
      <c r="A2734" s="3" t="s">
        <v>65</v>
      </c>
      <c r="B2734" s="3" t="s">
        <v>128</v>
      </c>
      <c r="C2734" s="3" t="s">
        <v>18</v>
      </c>
      <c r="D2734" s="3">
        <v>2</v>
      </c>
      <c r="E2734" s="3">
        <v>0</v>
      </c>
      <c r="K2734" s="3">
        <v>1</v>
      </c>
      <c r="N2734" s="3">
        <v>62</v>
      </c>
      <c r="O2734" s="3" t="s">
        <v>21</v>
      </c>
      <c r="P2734" s="3">
        <v>62</v>
      </c>
      <c r="Q2734" s="3" t="s">
        <v>6</v>
      </c>
      <c r="R2734" s="3">
        <v>26</v>
      </c>
      <c r="S2734" s="9">
        <v>2.5799999999999996</v>
      </c>
      <c r="T2734" s="11">
        <v>5.2</v>
      </c>
      <c r="U2734" s="13">
        <v>0</v>
      </c>
    </row>
    <row r="2735" spans="1:21" x14ac:dyDescent="0.25">
      <c r="A2735" s="3" t="s">
        <v>65</v>
      </c>
      <c r="B2735" s="3" t="s">
        <v>128</v>
      </c>
      <c r="C2735" s="3" t="s">
        <v>16</v>
      </c>
      <c r="D2735" s="3">
        <v>3</v>
      </c>
      <c r="E2735" s="3">
        <v>0</v>
      </c>
      <c r="K2735" s="3">
        <v>1</v>
      </c>
      <c r="N2735" s="3">
        <v>61</v>
      </c>
      <c r="O2735" s="3" t="s">
        <v>20</v>
      </c>
      <c r="P2735" s="3">
        <v>61</v>
      </c>
      <c r="Q2735" s="3" t="s">
        <v>6</v>
      </c>
      <c r="R2735" s="3">
        <v>26</v>
      </c>
      <c r="S2735" s="9">
        <v>6.3999999999999995</v>
      </c>
      <c r="T2735" s="11">
        <v>14.7</v>
      </c>
      <c r="U2735" s="13">
        <v>6.6400000000000006</v>
      </c>
    </row>
    <row r="2736" spans="1:21" x14ac:dyDescent="0.25">
      <c r="A2736" s="3" t="s">
        <v>65</v>
      </c>
      <c r="B2736" s="3" t="s">
        <v>128</v>
      </c>
      <c r="C2736" s="3" t="s">
        <v>18</v>
      </c>
      <c r="D2736" s="3">
        <v>2</v>
      </c>
      <c r="E2736" s="3">
        <v>0</v>
      </c>
      <c r="K2736" s="3">
        <v>1</v>
      </c>
      <c r="N2736" s="3">
        <v>61</v>
      </c>
      <c r="O2736" s="3" t="s">
        <v>20</v>
      </c>
      <c r="P2736" s="3">
        <v>61</v>
      </c>
      <c r="Q2736" s="3" t="s">
        <v>6</v>
      </c>
      <c r="R2736" s="3">
        <v>26</v>
      </c>
      <c r="S2736" s="9">
        <v>1</v>
      </c>
      <c r="T2736" s="11">
        <v>1</v>
      </c>
      <c r="U2736" s="13">
        <v>1</v>
      </c>
    </row>
    <row r="2737" spans="1:21" x14ac:dyDescent="0.25">
      <c r="A2737" s="3" t="s">
        <v>65</v>
      </c>
      <c r="B2737" s="3" t="s">
        <v>128</v>
      </c>
      <c r="C2737" s="3" t="s">
        <v>18</v>
      </c>
      <c r="D2737" s="3">
        <v>2</v>
      </c>
      <c r="E2737" s="3">
        <v>0</v>
      </c>
      <c r="K2737" s="3">
        <v>1</v>
      </c>
      <c r="N2737" s="3">
        <v>61</v>
      </c>
      <c r="O2737" s="3" t="s">
        <v>20</v>
      </c>
      <c r="P2737" s="3">
        <v>61</v>
      </c>
      <c r="Q2737" s="3" t="s">
        <v>6</v>
      </c>
      <c r="R2737" s="3">
        <v>26</v>
      </c>
      <c r="S2737" s="9">
        <v>0.35000000000000003</v>
      </c>
      <c r="T2737" s="11">
        <v>2.83</v>
      </c>
      <c r="U2737" s="13">
        <v>0</v>
      </c>
    </row>
    <row r="2738" spans="1:21" x14ac:dyDescent="0.25">
      <c r="A2738" s="3" t="s">
        <v>65</v>
      </c>
      <c r="B2738" s="3" t="s">
        <v>128</v>
      </c>
      <c r="C2738" s="3" t="s">
        <v>18</v>
      </c>
      <c r="D2738" s="3">
        <v>2</v>
      </c>
      <c r="E2738" s="3">
        <v>0</v>
      </c>
      <c r="K2738" s="3">
        <v>1</v>
      </c>
      <c r="N2738" s="3">
        <v>61</v>
      </c>
      <c r="O2738" s="3" t="s">
        <v>20</v>
      </c>
      <c r="P2738" s="3">
        <v>61</v>
      </c>
      <c r="Q2738" s="3" t="s">
        <v>6</v>
      </c>
      <c r="R2738" s="3">
        <v>26</v>
      </c>
      <c r="S2738" s="9">
        <v>3.82</v>
      </c>
      <c r="T2738" s="11">
        <v>8</v>
      </c>
      <c r="U2738" s="13">
        <v>4.5</v>
      </c>
    </row>
    <row r="2739" spans="1:21" x14ac:dyDescent="0.25">
      <c r="A2739" s="3" t="s">
        <v>65</v>
      </c>
      <c r="B2739" s="3" t="s">
        <v>128</v>
      </c>
      <c r="C2739" s="3" t="s">
        <v>16</v>
      </c>
      <c r="D2739" s="3">
        <v>3</v>
      </c>
      <c r="E2739" s="3">
        <v>0</v>
      </c>
      <c r="K2739" s="3">
        <v>1</v>
      </c>
      <c r="N2739" s="3">
        <v>62</v>
      </c>
      <c r="O2739" s="3" t="s">
        <v>21</v>
      </c>
      <c r="P2739" s="3">
        <v>62</v>
      </c>
      <c r="Q2739" s="3" t="s">
        <v>6</v>
      </c>
      <c r="R2739" s="3">
        <v>26</v>
      </c>
      <c r="S2739" s="9">
        <v>3.19</v>
      </c>
      <c r="T2739" s="11">
        <v>1</v>
      </c>
      <c r="U2739" s="13">
        <v>0</v>
      </c>
    </row>
    <row r="2740" spans="1:21" x14ac:dyDescent="0.25">
      <c r="A2740" s="3" t="s">
        <v>65</v>
      </c>
      <c r="B2740" s="3" t="s">
        <v>128</v>
      </c>
      <c r="C2740" s="3" t="s">
        <v>16</v>
      </c>
      <c r="D2740" s="3">
        <v>3</v>
      </c>
      <c r="E2740" s="3">
        <v>0</v>
      </c>
      <c r="K2740" s="3">
        <v>1</v>
      </c>
      <c r="N2740" s="3">
        <v>61</v>
      </c>
      <c r="O2740" s="3" t="s">
        <v>20</v>
      </c>
      <c r="P2740" s="3">
        <v>61</v>
      </c>
      <c r="Q2740" s="3" t="s">
        <v>6</v>
      </c>
      <c r="R2740" s="3">
        <v>26</v>
      </c>
      <c r="S2740" s="9">
        <v>6.2</v>
      </c>
      <c r="T2740" s="11">
        <v>14.7</v>
      </c>
      <c r="U2740" s="13">
        <v>0</v>
      </c>
    </row>
    <row r="2741" spans="1:21" x14ac:dyDescent="0.25">
      <c r="A2741" s="3" t="s">
        <v>65</v>
      </c>
      <c r="B2741" s="3" t="s">
        <v>128</v>
      </c>
      <c r="C2741" s="3" t="s">
        <v>19</v>
      </c>
      <c r="D2741" s="3">
        <v>4</v>
      </c>
      <c r="E2741" s="3">
        <v>1</v>
      </c>
      <c r="K2741" s="3">
        <v>1</v>
      </c>
      <c r="N2741" s="3">
        <v>61</v>
      </c>
      <c r="O2741" s="3" t="s">
        <v>20</v>
      </c>
      <c r="P2741" s="3">
        <v>61</v>
      </c>
      <c r="Q2741" s="3" t="s">
        <v>6</v>
      </c>
      <c r="R2741" s="3">
        <v>26</v>
      </c>
      <c r="S2741" s="9">
        <v>6.68</v>
      </c>
      <c r="T2741" s="11">
        <v>31.62</v>
      </c>
      <c r="U2741" s="13">
        <v>0.5</v>
      </c>
    </row>
    <row r="2742" spans="1:21" x14ac:dyDescent="0.25">
      <c r="A2742" s="3" t="s">
        <v>65</v>
      </c>
      <c r="B2742" s="3" t="s">
        <v>128</v>
      </c>
      <c r="C2742" s="3" t="s">
        <v>19</v>
      </c>
      <c r="D2742" s="3">
        <v>4</v>
      </c>
      <c r="E2742" s="3">
        <v>0</v>
      </c>
      <c r="K2742" s="3">
        <v>1</v>
      </c>
      <c r="N2742" s="3">
        <v>62</v>
      </c>
      <c r="O2742" s="3" t="s">
        <v>21</v>
      </c>
      <c r="P2742" s="3">
        <v>62</v>
      </c>
      <c r="Q2742" s="3" t="s">
        <v>6</v>
      </c>
      <c r="R2742" s="3">
        <v>26</v>
      </c>
      <c r="S2742" s="9">
        <v>3.84</v>
      </c>
      <c r="T2742" s="11">
        <v>22.63</v>
      </c>
      <c r="U2742" s="13">
        <v>0</v>
      </c>
    </row>
    <row r="2743" spans="1:21" x14ac:dyDescent="0.25">
      <c r="A2743" s="3" t="s">
        <v>65</v>
      </c>
      <c r="B2743" s="3" t="s">
        <v>128</v>
      </c>
      <c r="C2743" s="3" t="s">
        <v>18</v>
      </c>
      <c r="D2743" s="3">
        <v>2</v>
      </c>
      <c r="E2743" s="3">
        <v>0</v>
      </c>
      <c r="K2743" s="3">
        <v>1</v>
      </c>
      <c r="N2743" s="3">
        <v>62</v>
      </c>
      <c r="O2743" s="3" t="s">
        <v>21</v>
      </c>
      <c r="P2743" s="3">
        <v>62</v>
      </c>
      <c r="Q2743" s="3" t="s">
        <v>6</v>
      </c>
      <c r="R2743" s="3">
        <v>26</v>
      </c>
      <c r="S2743" s="9">
        <v>3.6399999999999997</v>
      </c>
      <c r="T2743" s="11">
        <v>2.83</v>
      </c>
      <c r="U2743" s="13">
        <v>1.83</v>
      </c>
    </row>
    <row r="2744" spans="1:21" x14ac:dyDescent="0.25">
      <c r="A2744" s="3" t="s">
        <v>65</v>
      </c>
      <c r="B2744" s="3" t="s">
        <v>128</v>
      </c>
      <c r="C2744" s="3" t="s">
        <v>19</v>
      </c>
      <c r="D2744" s="3">
        <v>4</v>
      </c>
      <c r="E2744" s="3">
        <v>0</v>
      </c>
      <c r="K2744" s="3">
        <v>1</v>
      </c>
      <c r="N2744" s="3">
        <v>61</v>
      </c>
      <c r="O2744" s="3" t="s">
        <v>20</v>
      </c>
      <c r="P2744" s="3">
        <v>61</v>
      </c>
      <c r="Q2744" s="3" t="s">
        <v>6</v>
      </c>
      <c r="R2744" s="3">
        <v>26</v>
      </c>
      <c r="S2744" s="9">
        <v>4.0999999999999996</v>
      </c>
      <c r="T2744" s="11">
        <v>18.52</v>
      </c>
      <c r="U2744" s="13">
        <v>4.2699999999999996</v>
      </c>
    </row>
    <row r="2745" spans="1:21" x14ac:dyDescent="0.25">
      <c r="A2745" s="3" t="s">
        <v>65</v>
      </c>
      <c r="B2745" s="3" t="s">
        <v>128</v>
      </c>
      <c r="C2745" s="3" t="s">
        <v>16</v>
      </c>
      <c r="D2745" s="3">
        <v>3</v>
      </c>
      <c r="E2745" s="3">
        <v>0</v>
      </c>
      <c r="K2745" s="3">
        <v>1</v>
      </c>
      <c r="N2745" s="3">
        <v>62</v>
      </c>
      <c r="O2745" s="3" t="s">
        <v>21</v>
      </c>
      <c r="P2745" s="3">
        <v>62</v>
      </c>
      <c r="Q2745" s="3" t="s">
        <v>6</v>
      </c>
      <c r="R2745" s="3">
        <v>26</v>
      </c>
      <c r="S2745" s="9">
        <v>5.31</v>
      </c>
      <c r="T2745" s="11">
        <v>2.83</v>
      </c>
      <c r="U2745" s="13">
        <v>1</v>
      </c>
    </row>
    <row r="2746" spans="1:21" x14ac:dyDescent="0.25">
      <c r="A2746" s="3" t="s">
        <v>65</v>
      </c>
      <c r="B2746" s="3" t="s">
        <v>128</v>
      </c>
      <c r="C2746" s="3" t="s">
        <v>16</v>
      </c>
      <c r="D2746" s="3">
        <v>3</v>
      </c>
      <c r="E2746" s="3">
        <v>0</v>
      </c>
      <c r="K2746" s="3">
        <v>1</v>
      </c>
      <c r="N2746" s="3">
        <v>61</v>
      </c>
      <c r="O2746" s="3" t="s">
        <v>20</v>
      </c>
      <c r="P2746" s="3">
        <v>61</v>
      </c>
      <c r="Q2746" s="3" t="s">
        <v>6</v>
      </c>
      <c r="R2746" s="3">
        <v>26</v>
      </c>
      <c r="S2746" s="9">
        <v>4.1899999999999995</v>
      </c>
      <c r="T2746" s="11">
        <v>8</v>
      </c>
      <c r="U2746" s="13">
        <v>9.66</v>
      </c>
    </row>
    <row r="2747" spans="1:21" x14ac:dyDescent="0.25">
      <c r="A2747" s="3" t="s">
        <v>65</v>
      </c>
      <c r="B2747" s="3" t="s">
        <v>128</v>
      </c>
      <c r="C2747" s="3" t="s">
        <v>16</v>
      </c>
      <c r="D2747" s="3">
        <v>3</v>
      </c>
      <c r="E2747" s="3">
        <v>0</v>
      </c>
      <c r="K2747" s="3">
        <v>1</v>
      </c>
      <c r="N2747" s="3">
        <v>62</v>
      </c>
      <c r="O2747" s="3" t="s">
        <v>21</v>
      </c>
      <c r="P2747" s="3">
        <v>62</v>
      </c>
      <c r="Q2747" s="3" t="s">
        <v>6</v>
      </c>
      <c r="R2747" s="3">
        <v>26</v>
      </c>
      <c r="S2747" s="9">
        <v>4.63</v>
      </c>
      <c r="T2747" s="11">
        <v>5.2</v>
      </c>
      <c r="U2747" s="13">
        <v>4.66</v>
      </c>
    </row>
    <row r="2748" spans="1:21" x14ac:dyDescent="0.25">
      <c r="A2748" s="3" t="s">
        <v>65</v>
      </c>
      <c r="B2748" s="3" t="s">
        <v>128</v>
      </c>
      <c r="C2748" s="3" t="s">
        <v>18</v>
      </c>
      <c r="D2748" s="3">
        <v>2</v>
      </c>
      <c r="E2748" s="3">
        <v>0</v>
      </c>
      <c r="K2748" s="3">
        <v>1</v>
      </c>
      <c r="N2748" s="3">
        <v>62</v>
      </c>
      <c r="O2748" s="3" t="s">
        <v>21</v>
      </c>
      <c r="P2748" s="3">
        <v>62</v>
      </c>
      <c r="Q2748" s="3" t="s">
        <v>6</v>
      </c>
      <c r="R2748" s="3">
        <v>26</v>
      </c>
      <c r="S2748" s="9">
        <v>2.88</v>
      </c>
      <c r="T2748" s="11">
        <v>8</v>
      </c>
      <c r="U2748" s="13">
        <v>0.5</v>
      </c>
    </row>
    <row r="2749" spans="1:21" x14ac:dyDescent="0.25">
      <c r="A2749" s="3" t="s">
        <v>65</v>
      </c>
      <c r="B2749" s="3" t="s">
        <v>128</v>
      </c>
      <c r="C2749" s="3" t="s">
        <v>24</v>
      </c>
      <c r="D2749" s="3">
        <v>1</v>
      </c>
      <c r="E2749" s="3">
        <v>0</v>
      </c>
      <c r="K2749" s="3">
        <v>1</v>
      </c>
      <c r="N2749" s="3">
        <v>61</v>
      </c>
      <c r="O2749" s="3" t="s">
        <v>20</v>
      </c>
      <c r="P2749" s="3">
        <v>61</v>
      </c>
      <c r="Q2749" s="3" t="s">
        <v>6</v>
      </c>
      <c r="R2749" s="3">
        <v>26</v>
      </c>
      <c r="S2749" s="9">
        <v>8.64</v>
      </c>
      <c r="T2749" s="11">
        <v>14.7</v>
      </c>
      <c r="U2749" s="13">
        <v>18.28</v>
      </c>
    </row>
    <row r="2750" spans="1:21" x14ac:dyDescent="0.25">
      <c r="A2750" s="3" t="s">
        <v>65</v>
      </c>
      <c r="B2750" s="3" t="s">
        <v>128</v>
      </c>
      <c r="C2750" s="3" t="s">
        <v>18</v>
      </c>
      <c r="D2750" s="3">
        <v>2</v>
      </c>
      <c r="E2750" s="3">
        <v>0</v>
      </c>
      <c r="K2750" s="3">
        <v>1</v>
      </c>
      <c r="N2750" s="3">
        <v>62</v>
      </c>
      <c r="O2750" s="3" t="s">
        <v>21</v>
      </c>
      <c r="P2750" s="3">
        <v>62</v>
      </c>
      <c r="Q2750" s="3" t="s">
        <v>6</v>
      </c>
      <c r="R2750" s="3">
        <v>26</v>
      </c>
      <c r="S2750" s="9">
        <v>2.8299999999999996</v>
      </c>
      <c r="T2750" s="11">
        <v>2.83</v>
      </c>
      <c r="U2750" s="13">
        <v>2.5</v>
      </c>
    </row>
    <row r="2751" spans="1:21" x14ac:dyDescent="0.25">
      <c r="A2751" s="3" t="s">
        <v>65</v>
      </c>
      <c r="B2751" s="3" t="s">
        <v>128</v>
      </c>
      <c r="C2751" s="3" t="s">
        <v>16</v>
      </c>
      <c r="D2751" s="3">
        <v>3</v>
      </c>
      <c r="E2751" s="3">
        <v>0</v>
      </c>
      <c r="K2751" s="3">
        <v>1</v>
      </c>
      <c r="N2751" s="3">
        <v>62</v>
      </c>
      <c r="O2751" s="3" t="s">
        <v>21</v>
      </c>
      <c r="P2751" s="3">
        <v>62</v>
      </c>
      <c r="Q2751" s="3" t="s">
        <v>6</v>
      </c>
      <c r="R2751" s="3">
        <v>26</v>
      </c>
      <c r="S2751" s="9">
        <v>14.459999999999999</v>
      </c>
      <c r="T2751" s="11">
        <v>5.2</v>
      </c>
      <c r="U2751" s="13">
        <v>6.83</v>
      </c>
    </row>
    <row r="2752" spans="1:21" x14ac:dyDescent="0.25">
      <c r="A2752" s="3" t="s">
        <v>65</v>
      </c>
      <c r="B2752" s="3" t="s">
        <v>128</v>
      </c>
      <c r="C2752" s="3" t="s">
        <v>18</v>
      </c>
      <c r="D2752" s="3">
        <v>2</v>
      </c>
      <c r="E2752" s="3">
        <v>0</v>
      </c>
      <c r="K2752" s="3">
        <v>1</v>
      </c>
      <c r="N2752" s="3">
        <v>62</v>
      </c>
      <c r="O2752" s="3" t="s">
        <v>21</v>
      </c>
      <c r="P2752" s="3">
        <v>62</v>
      </c>
      <c r="Q2752" s="3" t="s">
        <v>6</v>
      </c>
      <c r="R2752" s="3">
        <v>26</v>
      </c>
      <c r="S2752" s="9">
        <v>5.41</v>
      </c>
      <c r="T2752" s="11">
        <v>0</v>
      </c>
      <c r="U2752" s="13">
        <v>0</v>
      </c>
    </row>
    <row r="2753" spans="1:21" x14ac:dyDescent="0.25">
      <c r="A2753" s="3" t="s">
        <v>65</v>
      </c>
      <c r="B2753" s="3" t="s">
        <v>128</v>
      </c>
      <c r="C2753" s="3" t="s">
        <v>16</v>
      </c>
      <c r="D2753" s="3">
        <v>3</v>
      </c>
      <c r="E2753" s="3">
        <v>0</v>
      </c>
      <c r="K2753" s="3">
        <v>1</v>
      </c>
      <c r="N2753" s="3">
        <v>62</v>
      </c>
      <c r="O2753" s="3" t="s">
        <v>21</v>
      </c>
      <c r="P2753" s="3">
        <v>62</v>
      </c>
      <c r="Q2753" s="3" t="s">
        <v>6</v>
      </c>
      <c r="R2753" s="3">
        <v>26</v>
      </c>
      <c r="S2753" s="9">
        <v>5.38</v>
      </c>
      <c r="T2753" s="11">
        <v>14.7</v>
      </c>
      <c r="U2753" s="13">
        <v>1.5</v>
      </c>
    </row>
    <row r="2754" spans="1:21" x14ac:dyDescent="0.25">
      <c r="A2754" s="3" t="s">
        <v>65</v>
      </c>
      <c r="B2754" s="3" t="s">
        <v>128</v>
      </c>
      <c r="C2754" s="3" t="s">
        <v>16</v>
      </c>
      <c r="D2754" s="3">
        <v>3</v>
      </c>
      <c r="E2754" s="3">
        <v>0</v>
      </c>
      <c r="K2754" s="3">
        <v>1</v>
      </c>
      <c r="N2754" s="3">
        <v>61</v>
      </c>
      <c r="O2754" s="3" t="s">
        <v>20</v>
      </c>
      <c r="P2754" s="3">
        <v>61</v>
      </c>
      <c r="Q2754" s="3" t="s">
        <v>6</v>
      </c>
      <c r="R2754" s="3">
        <v>26</v>
      </c>
      <c r="S2754" s="9">
        <v>4.26</v>
      </c>
      <c r="T2754" s="11">
        <v>11.18</v>
      </c>
      <c r="U2754" s="13">
        <v>0.33</v>
      </c>
    </row>
    <row r="2755" spans="1:21" x14ac:dyDescent="0.25">
      <c r="A2755" s="3" t="s">
        <v>65</v>
      </c>
      <c r="B2755" s="3" t="s">
        <v>128</v>
      </c>
      <c r="C2755" s="3" t="s">
        <v>16</v>
      </c>
      <c r="D2755" s="3">
        <v>3</v>
      </c>
      <c r="E2755" s="3">
        <v>0</v>
      </c>
      <c r="K2755" s="3">
        <v>1</v>
      </c>
      <c r="N2755" s="3">
        <v>61</v>
      </c>
      <c r="O2755" s="3" t="s">
        <v>20</v>
      </c>
      <c r="P2755" s="3">
        <v>61</v>
      </c>
      <c r="Q2755" s="3" t="s">
        <v>6</v>
      </c>
      <c r="R2755" s="3">
        <v>26</v>
      </c>
      <c r="S2755" s="9">
        <v>5.56</v>
      </c>
      <c r="T2755" s="11">
        <v>2.83</v>
      </c>
      <c r="U2755" s="13">
        <v>0.5</v>
      </c>
    </row>
    <row r="2756" spans="1:21" x14ac:dyDescent="0.25">
      <c r="A2756" s="3" t="s">
        <v>65</v>
      </c>
      <c r="B2756" s="3" t="s">
        <v>128</v>
      </c>
      <c r="C2756" s="3" t="s">
        <v>16</v>
      </c>
      <c r="D2756" s="3">
        <v>3</v>
      </c>
      <c r="E2756" s="3">
        <v>0</v>
      </c>
      <c r="K2756" s="3">
        <v>1</v>
      </c>
      <c r="N2756" s="3">
        <v>62</v>
      </c>
      <c r="O2756" s="3" t="s">
        <v>21</v>
      </c>
      <c r="P2756" s="3">
        <v>62</v>
      </c>
      <c r="Q2756" s="3" t="s">
        <v>6</v>
      </c>
      <c r="R2756" s="3">
        <v>26</v>
      </c>
      <c r="S2756" s="9">
        <v>1.93</v>
      </c>
      <c r="T2756" s="11">
        <v>2.83</v>
      </c>
      <c r="U2756" s="13">
        <v>0</v>
      </c>
    </row>
    <row r="2757" spans="1:21" x14ac:dyDescent="0.25">
      <c r="A2757" s="3" t="s">
        <v>65</v>
      </c>
      <c r="B2757" s="3" t="s">
        <v>128</v>
      </c>
      <c r="C2757" s="3" t="s">
        <v>18</v>
      </c>
      <c r="D2757" s="3">
        <v>2</v>
      </c>
      <c r="E2757" s="3">
        <v>0</v>
      </c>
      <c r="K2757" s="3">
        <v>1</v>
      </c>
      <c r="N2757" s="3">
        <v>62</v>
      </c>
      <c r="O2757" s="3" t="s">
        <v>21</v>
      </c>
      <c r="P2757" s="3">
        <v>62</v>
      </c>
      <c r="Q2757" s="3" t="s">
        <v>6</v>
      </c>
      <c r="R2757" s="3">
        <v>26</v>
      </c>
      <c r="S2757" s="9">
        <v>4.37</v>
      </c>
      <c r="T2757" s="11">
        <v>2.83</v>
      </c>
      <c r="U2757" s="13">
        <v>0.57999999999999996</v>
      </c>
    </row>
    <row r="2758" spans="1:21" x14ac:dyDescent="0.25">
      <c r="A2758" s="3" t="s">
        <v>65</v>
      </c>
      <c r="B2758" s="3" t="s">
        <v>128</v>
      </c>
      <c r="C2758" s="3" t="s">
        <v>24</v>
      </c>
      <c r="D2758" s="3">
        <v>1</v>
      </c>
      <c r="E2758" s="3">
        <v>0</v>
      </c>
      <c r="K2758" s="3">
        <v>1</v>
      </c>
      <c r="N2758" s="3">
        <v>61</v>
      </c>
      <c r="O2758" s="3" t="s">
        <v>20</v>
      </c>
      <c r="P2758" s="3">
        <v>61</v>
      </c>
      <c r="Q2758" s="3" t="s">
        <v>6</v>
      </c>
      <c r="R2758" s="3">
        <v>26</v>
      </c>
      <c r="S2758" s="9">
        <v>1</v>
      </c>
      <c r="T2758" s="11">
        <v>0</v>
      </c>
      <c r="U2758" s="13">
        <v>0</v>
      </c>
    </row>
    <row r="2759" spans="1:21" x14ac:dyDescent="0.25">
      <c r="A2759" s="3" t="s">
        <v>65</v>
      </c>
      <c r="B2759" s="3" t="s">
        <v>128</v>
      </c>
      <c r="C2759" s="3" t="s">
        <v>24</v>
      </c>
      <c r="D2759" s="3">
        <v>1</v>
      </c>
      <c r="E2759" s="3">
        <v>0</v>
      </c>
      <c r="K2759" s="3">
        <v>1</v>
      </c>
      <c r="N2759" s="3">
        <v>62</v>
      </c>
      <c r="O2759" s="3" t="s">
        <v>21</v>
      </c>
      <c r="P2759" s="3">
        <v>62</v>
      </c>
      <c r="Q2759" s="3" t="s">
        <v>6</v>
      </c>
      <c r="R2759" s="3">
        <v>26</v>
      </c>
      <c r="S2759" s="9">
        <v>1</v>
      </c>
      <c r="T2759" s="11">
        <v>0</v>
      </c>
      <c r="U2759" s="13">
        <v>0</v>
      </c>
    </row>
    <row r="2760" spans="1:21" x14ac:dyDescent="0.25">
      <c r="A2760" s="3" t="s">
        <v>65</v>
      </c>
      <c r="B2760" s="3" t="s">
        <v>128</v>
      </c>
      <c r="C2760" s="3" t="s">
        <v>16</v>
      </c>
      <c r="D2760" s="3">
        <v>3</v>
      </c>
      <c r="E2760" s="3">
        <v>0</v>
      </c>
      <c r="K2760" s="3">
        <v>1</v>
      </c>
      <c r="N2760" s="3">
        <v>62</v>
      </c>
      <c r="O2760" s="3" t="s">
        <v>21</v>
      </c>
      <c r="P2760" s="3">
        <v>62</v>
      </c>
      <c r="Q2760" s="3" t="s">
        <v>6</v>
      </c>
      <c r="R2760" s="3">
        <v>26</v>
      </c>
      <c r="S2760" s="9">
        <v>11.34</v>
      </c>
      <c r="T2760" s="11">
        <v>5.2</v>
      </c>
      <c r="U2760" s="13">
        <v>3.5</v>
      </c>
    </row>
    <row r="2761" spans="1:21" x14ac:dyDescent="0.25">
      <c r="A2761" s="3" t="s">
        <v>65</v>
      </c>
      <c r="B2761" s="3" t="s">
        <v>128</v>
      </c>
      <c r="C2761" s="3" t="s">
        <v>16</v>
      </c>
      <c r="D2761" s="3">
        <v>3</v>
      </c>
      <c r="E2761" s="3">
        <v>0</v>
      </c>
      <c r="K2761" s="3">
        <v>1</v>
      </c>
      <c r="N2761" s="3">
        <v>62</v>
      </c>
      <c r="O2761" s="3" t="s">
        <v>21</v>
      </c>
      <c r="P2761" s="3">
        <v>62</v>
      </c>
      <c r="Q2761" s="3" t="s">
        <v>6</v>
      </c>
      <c r="R2761" s="3">
        <v>26</v>
      </c>
      <c r="S2761" s="9">
        <v>5.9399999999999995</v>
      </c>
      <c r="T2761" s="11">
        <v>8</v>
      </c>
      <c r="U2761" s="13">
        <v>5.5</v>
      </c>
    </row>
    <row r="2762" spans="1:21" x14ac:dyDescent="0.25">
      <c r="A2762" s="3" t="s">
        <v>65</v>
      </c>
      <c r="B2762" s="3" t="s">
        <v>128</v>
      </c>
      <c r="C2762" s="3" t="s">
        <v>24</v>
      </c>
      <c r="D2762" s="3">
        <v>1</v>
      </c>
      <c r="E2762" s="3">
        <v>0</v>
      </c>
      <c r="K2762" s="3">
        <v>1</v>
      </c>
      <c r="N2762" s="3">
        <v>61</v>
      </c>
      <c r="O2762" s="3" t="s">
        <v>20</v>
      </c>
      <c r="P2762" s="3">
        <v>61</v>
      </c>
      <c r="Q2762" s="3" t="s">
        <v>6</v>
      </c>
      <c r="R2762" s="3">
        <v>26</v>
      </c>
      <c r="S2762" s="9">
        <v>1</v>
      </c>
      <c r="T2762" s="11">
        <v>0</v>
      </c>
      <c r="U2762" s="13">
        <v>0</v>
      </c>
    </row>
    <row r="2763" spans="1:21" x14ac:dyDescent="0.25">
      <c r="A2763" s="3" t="s">
        <v>65</v>
      </c>
      <c r="B2763" s="3" t="s">
        <v>128</v>
      </c>
      <c r="C2763" s="3" t="s">
        <v>18</v>
      </c>
      <c r="D2763" s="3">
        <v>2</v>
      </c>
      <c r="E2763" s="3">
        <v>0</v>
      </c>
      <c r="K2763" s="3">
        <v>1</v>
      </c>
      <c r="N2763" s="3">
        <v>62</v>
      </c>
      <c r="O2763" s="3" t="s">
        <v>21</v>
      </c>
      <c r="P2763" s="3">
        <v>62</v>
      </c>
      <c r="Q2763" s="3" t="s">
        <v>6</v>
      </c>
      <c r="R2763" s="3">
        <v>26</v>
      </c>
      <c r="S2763" s="9">
        <v>1</v>
      </c>
      <c r="T2763" s="11">
        <v>1</v>
      </c>
      <c r="U2763" s="13">
        <v>0.5</v>
      </c>
    </row>
    <row r="2764" spans="1:21" x14ac:dyDescent="0.25">
      <c r="A2764" s="3" t="s">
        <v>65</v>
      </c>
      <c r="B2764" s="3" t="s">
        <v>128</v>
      </c>
      <c r="C2764" s="3" t="s">
        <v>19</v>
      </c>
      <c r="D2764" s="3">
        <v>4</v>
      </c>
      <c r="E2764" s="3">
        <v>0</v>
      </c>
      <c r="K2764" s="3">
        <v>1</v>
      </c>
      <c r="N2764" s="3">
        <v>61</v>
      </c>
      <c r="O2764" s="3" t="s">
        <v>20</v>
      </c>
      <c r="P2764" s="3">
        <v>61</v>
      </c>
      <c r="Q2764" s="3" t="s">
        <v>6</v>
      </c>
      <c r="R2764" s="3">
        <v>26</v>
      </c>
      <c r="S2764" s="9">
        <v>3.76</v>
      </c>
      <c r="T2764" s="11">
        <v>14.7</v>
      </c>
      <c r="U2764" s="13">
        <v>2</v>
      </c>
    </row>
    <row r="2765" spans="1:21" x14ac:dyDescent="0.25">
      <c r="A2765" s="3" t="s">
        <v>65</v>
      </c>
      <c r="B2765" s="3" t="s">
        <v>128</v>
      </c>
      <c r="C2765" s="3" t="s">
        <v>24</v>
      </c>
      <c r="D2765" s="3">
        <v>1</v>
      </c>
      <c r="E2765" s="3">
        <v>0</v>
      </c>
      <c r="K2765" s="3">
        <v>1</v>
      </c>
      <c r="N2765" s="3">
        <v>62</v>
      </c>
      <c r="O2765" s="3" t="s">
        <v>21</v>
      </c>
      <c r="P2765" s="3">
        <v>62</v>
      </c>
      <c r="Q2765" s="3" t="s">
        <v>6</v>
      </c>
      <c r="R2765" s="3">
        <v>26</v>
      </c>
      <c r="S2765" s="9">
        <v>1</v>
      </c>
      <c r="T2765" s="11">
        <v>1</v>
      </c>
      <c r="U2765" s="13">
        <v>2.5</v>
      </c>
    </row>
    <row r="2766" spans="1:21" x14ac:dyDescent="0.25">
      <c r="A2766" s="3" t="s">
        <v>65</v>
      </c>
      <c r="B2766" s="3" t="s">
        <v>128</v>
      </c>
      <c r="C2766" s="3" t="s">
        <v>18</v>
      </c>
      <c r="D2766" s="3">
        <v>2</v>
      </c>
      <c r="E2766" s="3">
        <v>0</v>
      </c>
      <c r="K2766" s="3">
        <v>1</v>
      </c>
      <c r="N2766" s="3">
        <v>62</v>
      </c>
      <c r="O2766" s="3" t="s">
        <v>21</v>
      </c>
      <c r="P2766" s="3">
        <v>62</v>
      </c>
      <c r="Q2766" s="3" t="s">
        <v>6</v>
      </c>
      <c r="R2766" s="3">
        <v>26</v>
      </c>
      <c r="S2766" s="9">
        <v>9.9599999999999991</v>
      </c>
      <c r="T2766" s="11">
        <v>5.2</v>
      </c>
      <c r="U2766" s="13">
        <v>0</v>
      </c>
    </row>
    <row r="2767" spans="1:21" x14ac:dyDescent="0.25">
      <c r="A2767" s="3" t="s">
        <v>65</v>
      </c>
      <c r="B2767" s="3" t="s">
        <v>128</v>
      </c>
      <c r="C2767" s="3" t="s">
        <v>16</v>
      </c>
      <c r="D2767" s="3">
        <v>3</v>
      </c>
      <c r="E2767" s="3">
        <v>0</v>
      </c>
      <c r="K2767" s="3">
        <v>1</v>
      </c>
      <c r="N2767" s="3">
        <v>61</v>
      </c>
      <c r="O2767" s="3" t="s">
        <v>20</v>
      </c>
      <c r="P2767" s="3">
        <v>61</v>
      </c>
      <c r="Q2767" s="3" t="s">
        <v>6</v>
      </c>
      <c r="R2767" s="3">
        <v>26</v>
      </c>
      <c r="S2767" s="9">
        <v>4.0199999999999996</v>
      </c>
      <c r="T2767" s="11">
        <v>11.18</v>
      </c>
      <c r="U2767" s="13">
        <v>1.33</v>
      </c>
    </row>
    <row r="2768" spans="1:21" x14ac:dyDescent="0.25">
      <c r="A2768" s="3" t="s">
        <v>65</v>
      </c>
      <c r="B2768" s="3" t="s">
        <v>128</v>
      </c>
      <c r="C2768" s="3" t="s">
        <v>19</v>
      </c>
      <c r="D2768" s="3">
        <v>4</v>
      </c>
      <c r="E2768" s="3">
        <v>0</v>
      </c>
      <c r="K2768" s="3">
        <v>1</v>
      </c>
      <c r="N2768" s="3">
        <v>62</v>
      </c>
      <c r="O2768" s="3" t="s">
        <v>21</v>
      </c>
      <c r="P2768" s="3">
        <v>62</v>
      </c>
      <c r="Q2768" s="3" t="s">
        <v>6</v>
      </c>
      <c r="R2768" s="3">
        <v>26</v>
      </c>
      <c r="S2768" s="9">
        <v>3.8499999999999996</v>
      </c>
      <c r="T2768" s="11">
        <v>5.2</v>
      </c>
      <c r="U2768" s="13">
        <v>4</v>
      </c>
    </row>
    <row r="2769" spans="1:21" x14ac:dyDescent="0.25">
      <c r="A2769" s="3" t="s">
        <v>65</v>
      </c>
      <c r="B2769" s="3" t="s">
        <v>128</v>
      </c>
      <c r="C2769" s="3" t="s">
        <v>18</v>
      </c>
      <c r="D2769" s="3">
        <v>2</v>
      </c>
      <c r="E2769" s="3">
        <v>0</v>
      </c>
      <c r="K2769" s="3">
        <v>1</v>
      </c>
      <c r="N2769" s="3">
        <v>61</v>
      </c>
      <c r="O2769" s="3" t="s">
        <v>20</v>
      </c>
      <c r="P2769" s="3">
        <v>61</v>
      </c>
      <c r="Q2769" s="3" t="s">
        <v>6</v>
      </c>
      <c r="R2769" s="3">
        <v>26</v>
      </c>
      <c r="S2769" s="9">
        <v>4.54</v>
      </c>
      <c r="T2769" s="11">
        <v>1</v>
      </c>
      <c r="U2769" s="13">
        <v>0</v>
      </c>
    </row>
    <row r="2770" spans="1:21" x14ac:dyDescent="0.25">
      <c r="A2770" s="3" t="s">
        <v>65</v>
      </c>
      <c r="B2770" s="3" t="s">
        <v>128</v>
      </c>
      <c r="C2770" s="3" t="s">
        <v>19</v>
      </c>
      <c r="D2770" s="3">
        <v>4</v>
      </c>
      <c r="E2770" s="3">
        <v>0</v>
      </c>
      <c r="K2770" s="3">
        <v>1</v>
      </c>
      <c r="N2770" s="3">
        <v>62</v>
      </c>
      <c r="O2770" s="3" t="s">
        <v>21</v>
      </c>
      <c r="P2770" s="3">
        <v>62</v>
      </c>
      <c r="Q2770" s="3" t="s">
        <v>6</v>
      </c>
      <c r="R2770" s="3">
        <v>26</v>
      </c>
      <c r="S2770" s="9">
        <v>2.57</v>
      </c>
      <c r="T2770" s="11">
        <v>11.18</v>
      </c>
      <c r="U2770" s="13">
        <v>2</v>
      </c>
    </row>
    <row r="2771" spans="1:21" x14ac:dyDescent="0.25">
      <c r="A2771" s="3" t="s">
        <v>65</v>
      </c>
      <c r="B2771" s="3" t="s">
        <v>128</v>
      </c>
      <c r="C2771" s="3" t="s">
        <v>19</v>
      </c>
      <c r="D2771" s="3">
        <v>4</v>
      </c>
      <c r="E2771" s="3">
        <v>1</v>
      </c>
      <c r="K2771" s="3">
        <v>1</v>
      </c>
      <c r="N2771" s="3">
        <v>61</v>
      </c>
      <c r="O2771" s="3" t="s">
        <v>20</v>
      </c>
      <c r="P2771" s="3">
        <v>61</v>
      </c>
      <c r="Q2771" s="3" t="s">
        <v>6</v>
      </c>
      <c r="R2771" s="3">
        <v>26</v>
      </c>
      <c r="S2771" s="9">
        <v>6.6499999999999995</v>
      </c>
      <c r="T2771" s="11">
        <v>14.7</v>
      </c>
      <c r="U2771" s="13">
        <v>12.34</v>
      </c>
    </row>
    <row r="2772" spans="1:21" x14ac:dyDescent="0.25">
      <c r="A2772" s="3" t="s">
        <v>65</v>
      </c>
      <c r="B2772" s="3" t="s">
        <v>128</v>
      </c>
      <c r="C2772" s="3" t="s">
        <v>18</v>
      </c>
      <c r="D2772" s="3">
        <v>2</v>
      </c>
      <c r="E2772" s="3">
        <v>0</v>
      </c>
      <c r="K2772" s="3">
        <v>1</v>
      </c>
      <c r="N2772" s="3">
        <v>61</v>
      </c>
      <c r="O2772" s="3" t="s">
        <v>20</v>
      </c>
      <c r="P2772" s="3">
        <v>61</v>
      </c>
      <c r="Q2772" s="3" t="s">
        <v>6</v>
      </c>
      <c r="R2772" s="3">
        <v>26</v>
      </c>
      <c r="S2772" s="9">
        <v>3.1599999999999997</v>
      </c>
      <c r="T2772" s="11">
        <v>5.2</v>
      </c>
      <c r="U2772" s="13">
        <v>1.0899999999999999</v>
      </c>
    </row>
    <row r="2773" spans="1:21" x14ac:dyDescent="0.25">
      <c r="A2773" s="3" t="s">
        <v>65</v>
      </c>
      <c r="B2773" s="3" t="s">
        <v>128</v>
      </c>
      <c r="C2773" s="3" t="s">
        <v>18</v>
      </c>
      <c r="D2773" s="3">
        <v>2</v>
      </c>
      <c r="E2773" s="3">
        <v>0</v>
      </c>
      <c r="F2773" s="3">
        <v>0.75</v>
      </c>
      <c r="N2773" s="3">
        <v>3</v>
      </c>
      <c r="O2773" s="3" t="s">
        <v>1</v>
      </c>
      <c r="P2773" s="3">
        <v>3</v>
      </c>
      <c r="Q2773" s="3" t="s">
        <v>1</v>
      </c>
      <c r="R2773" s="3">
        <v>2</v>
      </c>
      <c r="S2773" s="9">
        <v>0</v>
      </c>
      <c r="T2773" s="11">
        <v>9.5500000000000007</v>
      </c>
      <c r="U2773" s="13">
        <v>0.5</v>
      </c>
    </row>
    <row r="2774" spans="1:21" x14ac:dyDescent="0.25">
      <c r="A2774" s="3" t="s">
        <v>65</v>
      </c>
      <c r="B2774" s="3" t="s">
        <v>128</v>
      </c>
      <c r="C2774" s="3" t="s">
        <v>18</v>
      </c>
      <c r="D2774" s="3">
        <v>2</v>
      </c>
      <c r="E2774" s="3">
        <v>0</v>
      </c>
      <c r="F2774" s="3">
        <v>1</v>
      </c>
      <c r="N2774" s="3">
        <v>3</v>
      </c>
      <c r="O2774" s="3" t="s">
        <v>1</v>
      </c>
      <c r="P2774" s="3">
        <v>3</v>
      </c>
      <c r="Q2774" s="3" t="s">
        <v>1</v>
      </c>
      <c r="R2774" s="3">
        <v>2</v>
      </c>
      <c r="S2774" s="9">
        <v>1</v>
      </c>
      <c r="T2774" s="11">
        <v>6.83</v>
      </c>
      <c r="U2774" s="13">
        <v>1.31</v>
      </c>
    </row>
    <row r="2775" spans="1:21" x14ac:dyDescent="0.25">
      <c r="A2775" s="3" t="s">
        <v>65</v>
      </c>
      <c r="B2775" s="3" t="s">
        <v>128</v>
      </c>
      <c r="C2775" s="3" t="s">
        <v>18</v>
      </c>
      <c r="D2775" s="3">
        <v>2</v>
      </c>
      <c r="E2775" s="3">
        <v>0</v>
      </c>
      <c r="F2775" s="3">
        <v>1</v>
      </c>
      <c r="N2775" s="3">
        <v>3</v>
      </c>
      <c r="O2775" s="3" t="s">
        <v>1</v>
      </c>
      <c r="P2775" s="3">
        <v>3</v>
      </c>
      <c r="Q2775" s="3" t="s">
        <v>1</v>
      </c>
      <c r="R2775" s="3">
        <v>2</v>
      </c>
      <c r="S2775" s="9">
        <v>0.63</v>
      </c>
      <c r="T2775" s="11">
        <v>6.55</v>
      </c>
      <c r="U2775" s="13">
        <v>4.68</v>
      </c>
    </row>
    <row r="2776" spans="1:21" x14ac:dyDescent="0.25">
      <c r="A2776" s="3" t="s">
        <v>65</v>
      </c>
      <c r="B2776" s="3" t="s">
        <v>128</v>
      </c>
      <c r="C2776" s="3" t="s">
        <v>18</v>
      </c>
      <c r="D2776" s="3">
        <v>2</v>
      </c>
      <c r="E2776" s="3">
        <v>0</v>
      </c>
      <c r="F2776" s="3">
        <v>1</v>
      </c>
      <c r="N2776" s="3">
        <v>3</v>
      </c>
      <c r="O2776" s="3" t="s">
        <v>1</v>
      </c>
      <c r="P2776" s="3">
        <v>3</v>
      </c>
      <c r="Q2776" s="3" t="s">
        <v>1</v>
      </c>
      <c r="R2776" s="3">
        <v>2</v>
      </c>
      <c r="S2776" s="9">
        <v>4.0699999999999994</v>
      </c>
      <c r="T2776" s="11">
        <v>19.32</v>
      </c>
      <c r="U2776" s="13">
        <v>2.31</v>
      </c>
    </row>
    <row r="2777" spans="1:21" x14ac:dyDescent="0.25">
      <c r="A2777" s="3" t="s">
        <v>65</v>
      </c>
      <c r="B2777" s="3" t="s">
        <v>128</v>
      </c>
      <c r="C2777" s="3" t="s">
        <v>24</v>
      </c>
      <c r="D2777" s="3">
        <v>1</v>
      </c>
      <c r="E2777" s="3">
        <v>0</v>
      </c>
      <c r="F2777" s="3">
        <v>1</v>
      </c>
      <c r="N2777" s="3">
        <v>3</v>
      </c>
      <c r="O2777" s="3" t="s">
        <v>1</v>
      </c>
      <c r="P2777" s="3">
        <v>3</v>
      </c>
      <c r="Q2777" s="3" t="s">
        <v>1</v>
      </c>
      <c r="R2777" s="3">
        <v>2</v>
      </c>
      <c r="S2777" s="9">
        <v>4</v>
      </c>
      <c r="T2777" s="11">
        <v>15.44</v>
      </c>
      <c r="U2777" s="13">
        <v>3.0700000000000003</v>
      </c>
    </row>
    <row r="2778" spans="1:21" x14ac:dyDescent="0.25">
      <c r="A2778" s="3" t="s">
        <v>65</v>
      </c>
      <c r="B2778" s="3" t="s">
        <v>128</v>
      </c>
      <c r="C2778" s="3" t="s">
        <v>24</v>
      </c>
      <c r="D2778" s="3">
        <v>1</v>
      </c>
      <c r="E2778" s="3">
        <v>0</v>
      </c>
      <c r="F2778" s="3">
        <v>0.55000000000000004</v>
      </c>
      <c r="N2778" s="3">
        <v>3</v>
      </c>
      <c r="O2778" s="3" t="s">
        <v>1</v>
      </c>
      <c r="P2778" s="3">
        <v>3</v>
      </c>
      <c r="Q2778" s="3" t="s">
        <v>1</v>
      </c>
      <c r="R2778" s="3">
        <v>2</v>
      </c>
      <c r="S2778" s="9">
        <v>1</v>
      </c>
      <c r="T2778" s="11">
        <v>11.86</v>
      </c>
      <c r="U2778" s="13">
        <v>1.99</v>
      </c>
    </row>
    <row r="2779" spans="1:21" x14ac:dyDescent="0.25">
      <c r="A2779" s="3" t="s">
        <v>65</v>
      </c>
      <c r="B2779" s="3" t="s">
        <v>128</v>
      </c>
      <c r="C2779" s="3" t="s">
        <v>18</v>
      </c>
      <c r="D2779" s="3">
        <v>2</v>
      </c>
      <c r="E2779" s="3">
        <v>0</v>
      </c>
      <c r="F2779" s="3">
        <v>0.32</v>
      </c>
      <c r="N2779" s="3">
        <v>3</v>
      </c>
      <c r="O2779" s="3" t="s">
        <v>1</v>
      </c>
      <c r="P2779" s="3">
        <v>3</v>
      </c>
      <c r="Q2779" s="3" t="s">
        <v>1</v>
      </c>
      <c r="R2779" s="3">
        <v>2</v>
      </c>
      <c r="S2779" s="9">
        <v>4.38</v>
      </c>
      <c r="T2779" s="11">
        <v>17.34</v>
      </c>
      <c r="U2779" s="13">
        <v>8.9400000000000013</v>
      </c>
    </row>
    <row r="2780" spans="1:21" x14ac:dyDescent="0.25">
      <c r="A2780" s="3" t="s">
        <v>65</v>
      </c>
      <c r="B2780" s="3" t="s">
        <v>128</v>
      </c>
      <c r="C2780" s="3" t="s">
        <v>18</v>
      </c>
      <c r="D2780" s="3">
        <v>2</v>
      </c>
      <c r="E2780" s="3">
        <v>0</v>
      </c>
      <c r="F2780" s="3">
        <v>0.56000000000000005</v>
      </c>
      <c r="N2780" s="3">
        <v>3</v>
      </c>
      <c r="O2780" s="3" t="s">
        <v>1</v>
      </c>
      <c r="P2780" s="3">
        <v>3</v>
      </c>
      <c r="Q2780" s="3" t="s">
        <v>1</v>
      </c>
      <c r="R2780" s="3">
        <v>2</v>
      </c>
      <c r="S2780" s="9">
        <v>0.94000000000000006</v>
      </c>
      <c r="T2780" s="11">
        <v>9.23</v>
      </c>
      <c r="U2780" s="13">
        <v>3.0799999999999996</v>
      </c>
    </row>
    <row r="2781" spans="1:21" x14ac:dyDescent="0.25">
      <c r="A2781" s="3" t="s">
        <v>65</v>
      </c>
      <c r="B2781" s="3" t="s">
        <v>128</v>
      </c>
      <c r="C2781" s="3" t="s">
        <v>16</v>
      </c>
      <c r="D2781" s="3">
        <v>3</v>
      </c>
      <c r="E2781" s="3">
        <v>0</v>
      </c>
      <c r="F2781" s="3">
        <v>0.69</v>
      </c>
      <c r="N2781" s="3">
        <v>3</v>
      </c>
      <c r="O2781" s="3" t="s">
        <v>1</v>
      </c>
      <c r="P2781" s="3">
        <v>3</v>
      </c>
      <c r="Q2781" s="3" t="s">
        <v>1</v>
      </c>
      <c r="R2781" s="3">
        <v>2</v>
      </c>
      <c r="S2781" s="9">
        <v>3.25</v>
      </c>
      <c r="T2781" s="11">
        <v>43.66</v>
      </c>
      <c r="U2781" s="13">
        <v>0</v>
      </c>
    </row>
    <row r="2782" spans="1:21" x14ac:dyDescent="0.25">
      <c r="A2782" s="3" t="s">
        <v>65</v>
      </c>
      <c r="B2782" s="3" t="s">
        <v>128</v>
      </c>
      <c r="C2782" s="3" t="s">
        <v>16</v>
      </c>
      <c r="D2782" s="3">
        <v>3</v>
      </c>
      <c r="E2782" s="3">
        <v>0</v>
      </c>
      <c r="F2782" s="3">
        <v>0.86</v>
      </c>
      <c r="N2782" s="3">
        <v>3</v>
      </c>
      <c r="O2782" s="3" t="s">
        <v>1</v>
      </c>
      <c r="P2782" s="3">
        <v>3</v>
      </c>
      <c r="Q2782" s="3" t="s">
        <v>1</v>
      </c>
      <c r="R2782" s="3">
        <v>2</v>
      </c>
      <c r="S2782" s="9">
        <v>2.75</v>
      </c>
      <c r="T2782" s="11">
        <v>27.9</v>
      </c>
      <c r="U2782" s="13">
        <v>4.57</v>
      </c>
    </row>
    <row r="2783" spans="1:21" x14ac:dyDescent="0.25">
      <c r="A2783" s="3" t="s">
        <v>65</v>
      </c>
      <c r="B2783" s="3" t="s">
        <v>128</v>
      </c>
      <c r="C2783" s="3" t="s">
        <v>16</v>
      </c>
      <c r="D2783" s="3">
        <v>3</v>
      </c>
      <c r="E2783" s="3">
        <v>0</v>
      </c>
      <c r="F2783" s="3">
        <v>0.61</v>
      </c>
      <c r="N2783" s="3">
        <v>3</v>
      </c>
      <c r="O2783" s="3" t="s">
        <v>1</v>
      </c>
      <c r="P2783" s="3">
        <v>3</v>
      </c>
      <c r="Q2783" s="3" t="s">
        <v>1</v>
      </c>
      <c r="R2783" s="3">
        <v>2</v>
      </c>
      <c r="S2783" s="9">
        <v>8</v>
      </c>
      <c r="T2783" s="11">
        <v>71.33</v>
      </c>
      <c r="U2783" s="13">
        <v>4.92</v>
      </c>
    </row>
    <row r="2784" spans="1:21" x14ac:dyDescent="0.25">
      <c r="A2784" s="3" t="s">
        <v>65</v>
      </c>
      <c r="B2784" s="3" t="s">
        <v>128</v>
      </c>
      <c r="C2784" s="3" t="s">
        <v>16</v>
      </c>
      <c r="D2784" s="3">
        <v>3</v>
      </c>
      <c r="E2784" s="3">
        <v>0</v>
      </c>
      <c r="F2784" s="3">
        <v>0.51</v>
      </c>
      <c r="N2784" s="3">
        <v>3</v>
      </c>
      <c r="O2784" s="3" t="s">
        <v>1</v>
      </c>
      <c r="P2784" s="3">
        <v>3</v>
      </c>
      <c r="Q2784" s="3" t="s">
        <v>1</v>
      </c>
      <c r="R2784" s="3">
        <v>2</v>
      </c>
      <c r="S2784" s="9">
        <v>1</v>
      </c>
      <c r="T2784" s="11">
        <v>20.54</v>
      </c>
      <c r="U2784" s="13">
        <v>2.5300000000000002</v>
      </c>
    </row>
    <row r="2785" spans="1:21" x14ac:dyDescent="0.25">
      <c r="A2785" s="3" t="s">
        <v>65</v>
      </c>
      <c r="B2785" s="3" t="s">
        <v>128</v>
      </c>
      <c r="C2785" s="3" t="s">
        <v>19</v>
      </c>
      <c r="D2785" s="3">
        <v>4</v>
      </c>
      <c r="E2785" s="3">
        <v>1</v>
      </c>
      <c r="F2785" s="3">
        <v>0.78</v>
      </c>
      <c r="N2785" s="3">
        <v>3</v>
      </c>
      <c r="O2785" s="3" t="s">
        <v>1</v>
      </c>
      <c r="P2785" s="3">
        <v>3</v>
      </c>
      <c r="Q2785" s="3" t="s">
        <v>1</v>
      </c>
      <c r="R2785" s="3">
        <v>2</v>
      </c>
      <c r="S2785" s="9">
        <v>3.25</v>
      </c>
      <c r="T2785" s="11">
        <v>88.77</v>
      </c>
      <c r="U2785" s="13">
        <v>10.929999999999998</v>
      </c>
    </row>
    <row r="2786" spans="1:21" x14ac:dyDescent="0.25">
      <c r="A2786" s="3" t="s">
        <v>65</v>
      </c>
      <c r="B2786" s="3" t="s">
        <v>128</v>
      </c>
      <c r="C2786" s="3" t="s">
        <v>18</v>
      </c>
      <c r="D2786" s="3">
        <v>2</v>
      </c>
      <c r="E2786" s="3">
        <v>0</v>
      </c>
      <c r="F2786" s="3">
        <v>0.5</v>
      </c>
      <c r="N2786" s="3">
        <v>3</v>
      </c>
      <c r="O2786" s="3" t="s">
        <v>1</v>
      </c>
      <c r="P2786" s="3">
        <v>3</v>
      </c>
      <c r="Q2786" s="3" t="s">
        <v>1</v>
      </c>
      <c r="R2786" s="3">
        <v>2</v>
      </c>
      <c r="S2786" s="9">
        <v>3.44</v>
      </c>
      <c r="T2786" s="11">
        <v>29.28</v>
      </c>
      <c r="U2786" s="13">
        <v>5.68</v>
      </c>
    </row>
    <row r="2787" spans="1:21" x14ac:dyDescent="0.25">
      <c r="A2787" s="3" t="s">
        <v>65</v>
      </c>
      <c r="B2787" s="3" t="s">
        <v>128</v>
      </c>
      <c r="C2787" s="3" t="s">
        <v>18</v>
      </c>
      <c r="D2787" s="3">
        <v>2</v>
      </c>
      <c r="E2787" s="3">
        <v>0</v>
      </c>
      <c r="F2787" s="3">
        <v>0.51</v>
      </c>
      <c r="N2787" s="3">
        <v>3</v>
      </c>
      <c r="O2787" s="3" t="s">
        <v>1</v>
      </c>
      <c r="P2787" s="3">
        <v>3</v>
      </c>
      <c r="Q2787" s="3" t="s">
        <v>1</v>
      </c>
      <c r="R2787" s="3">
        <v>2</v>
      </c>
      <c r="S2787" s="9">
        <v>0.32</v>
      </c>
      <c r="T2787" s="11">
        <v>5.2</v>
      </c>
      <c r="U2787" s="13">
        <v>0</v>
      </c>
    </row>
    <row r="2788" spans="1:21" x14ac:dyDescent="0.25">
      <c r="A2788" s="3" t="s">
        <v>65</v>
      </c>
      <c r="B2788" s="3" t="s">
        <v>128</v>
      </c>
      <c r="C2788" s="3" t="s">
        <v>18</v>
      </c>
      <c r="D2788" s="3">
        <v>2</v>
      </c>
      <c r="E2788" s="3">
        <v>0</v>
      </c>
      <c r="F2788" s="3">
        <v>0.16</v>
      </c>
      <c r="N2788" s="3">
        <v>3</v>
      </c>
      <c r="O2788" s="3" t="s">
        <v>1</v>
      </c>
      <c r="P2788" s="3">
        <v>3</v>
      </c>
      <c r="Q2788" s="3" t="s">
        <v>1</v>
      </c>
      <c r="R2788" s="3">
        <v>2</v>
      </c>
      <c r="S2788" s="9">
        <v>1</v>
      </c>
      <c r="T2788" s="11">
        <v>35</v>
      </c>
      <c r="U2788" s="13">
        <v>0.28000000000000003</v>
      </c>
    </row>
    <row r="2789" spans="1:21" x14ac:dyDescent="0.25">
      <c r="A2789" s="3" t="s">
        <v>65</v>
      </c>
      <c r="B2789" s="3" t="s">
        <v>128</v>
      </c>
      <c r="C2789" s="3" t="s">
        <v>16</v>
      </c>
      <c r="D2789" s="3">
        <v>3</v>
      </c>
      <c r="E2789" s="3">
        <v>0</v>
      </c>
      <c r="F2789" s="3">
        <v>0.45</v>
      </c>
      <c r="N2789" s="3">
        <v>3</v>
      </c>
      <c r="O2789" s="3" t="s">
        <v>1</v>
      </c>
      <c r="P2789" s="3">
        <v>3</v>
      </c>
      <c r="Q2789" s="3" t="s">
        <v>1</v>
      </c>
      <c r="R2789" s="3">
        <v>2</v>
      </c>
      <c r="S2789" s="9">
        <v>2.25</v>
      </c>
      <c r="T2789" s="11">
        <v>20.13</v>
      </c>
      <c r="U2789" s="13">
        <v>7.71</v>
      </c>
    </row>
    <row r="2790" spans="1:21" x14ac:dyDescent="0.25">
      <c r="A2790" s="3" t="s">
        <v>65</v>
      </c>
      <c r="B2790" s="3" t="s">
        <v>128</v>
      </c>
      <c r="C2790" s="3" t="s">
        <v>19</v>
      </c>
      <c r="D2790" s="3">
        <v>4</v>
      </c>
      <c r="E2790" s="3">
        <v>0</v>
      </c>
      <c r="F2790" s="3">
        <v>1</v>
      </c>
      <c r="N2790" s="3">
        <v>3</v>
      </c>
      <c r="O2790" s="3" t="s">
        <v>1</v>
      </c>
      <c r="P2790" s="3">
        <v>3</v>
      </c>
      <c r="Q2790" s="3" t="s">
        <v>1</v>
      </c>
      <c r="R2790" s="3">
        <v>2</v>
      </c>
      <c r="S2790" s="9">
        <v>3.38</v>
      </c>
      <c r="T2790" s="11">
        <v>47.96</v>
      </c>
      <c r="U2790" s="13">
        <v>17.52</v>
      </c>
    </row>
    <row r="2791" spans="1:21" x14ac:dyDescent="0.25">
      <c r="A2791" s="3" t="s">
        <v>65</v>
      </c>
      <c r="B2791" s="3" t="s">
        <v>128</v>
      </c>
      <c r="C2791" s="3" t="s">
        <v>24</v>
      </c>
      <c r="D2791" s="3">
        <v>1</v>
      </c>
      <c r="E2791" s="3">
        <v>0</v>
      </c>
      <c r="F2791" s="3">
        <v>0.5</v>
      </c>
      <c r="N2791" s="3">
        <v>3</v>
      </c>
      <c r="O2791" s="3" t="s">
        <v>1</v>
      </c>
      <c r="P2791" s="3">
        <v>3</v>
      </c>
      <c r="Q2791" s="3" t="s">
        <v>1</v>
      </c>
      <c r="R2791" s="3">
        <v>2</v>
      </c>
      <c r="S2791" s="9">
        <v>10</v>
      </c>
      <c r="T2791" s="11">
        <v>53.51</v>
      </c>
      <c r="U2791" s="13">
        <v>11.580000000000002</v>
      </c>
    </row>
    <row r="2792" spans="1:21" x14ac:dyDescent="0.25">
      <c r="A2792" s="3" t="s">
        <v>65</v>
      </c>
      <c r="B2792" s="3" t="s">
        <v>128</v>
      </c>
      <c r="C2792" s="3" t="s">
        <v>19</v>
      </c>
      <c r="D2792" s="3">
        <v>4</v>
      </c>
      <c r="E2792" s="3">
        <v>1</v>
      </c>
      <c r="F2792" s="3">
        <v>0.83</v>
      </c>
      <c r="N2792" s="3">
        <v>3</v>
      </c>
      <c r="O2792" s="3" t="s">
        <v>1</v>
      </c>
      <c r="P2792" s="3">
        <v>3</v>
      </c>
      <c r="Q2792" s="3" t="s">
        <v>1</v>
      </c>
      <c r="R2792" s="3">
        <v>2</v>
      </c>
      <c r="S2792" s="9">
        <v>5</v>
      </c>
      <c r="T2792" s="11">
        <v>20.95</v>
      </c>
      <c r="U2792" s="13">
        <v>27.83</v>
      </c>
    </row>
    <row r="2793" spans="1:21" x14ac:dyDescent="0.25">
      <c r="A2793" s="3" t="s">
        <v>65</v>
      </c>
      <c r="B2793" s="3" t="s">
        <v>128</v>
      </c>
      <c r="C2793" s="3" t="s">
        <v>19</v>
      </c>
      <c r="D2793" s="3">
        <v>4</v>
      </c>
      <c r="E2793" s="3">
        <v>1</v>
      </c>
      <c r="F2793" s="3">
        <v>1</v>
      </c>
      <c r="N2793" s="3">
        <v>3</v>
      </c>
      <c r="O2793" s="3" t="s">
        <v>1</v>
      </c>
      <c r="P2793" s="3">
        <v>3</v>
      </c>
      <c r="Q2793" s="3" t="s">
        <v>1</v>
      </c>
      <c r="R2793" s="3">
        <v>2</v>
      </c>
      <c r="S2793" s="9">
        <v>4.88</v>
      </c>
      <c r="T2793" s="11">
        <v>20.95</v>
      </c>
      <c r="U2793" s="13">
        <v>26.33</v>
      </c>
    </row>
    <row r="2794" spans="1:21" x14ac:dyDescent="0.25">
      <c r="A2794" s="3" t="s">
        <v>65</v>
      </c>
      <c r="B2794" s="3" t="s">
        <v>128</v>
      </c>
      <c r="C2794" s="3" t="s">
        <v>16</v>
      </c>
      <c r="D2794" s="3">
        <v>3</v>
      </c>
      <c r="E2794" s="3">
        <v>0</v>
      </c>
      <c r="F2794" s="3">
        <v>1</v>
      </c>
      <c r="N2794" s="3">
        <v>3</v>
      </c>
      <c r="O2794" s="3" t="s">
        <v>1</v>
      </c>
      <c r="P2794" s="3">
        <v>3</v>
      </c>
      <c r="Q2794" s="3" t="s">
        <v>1</v>
      </c>
      <c r="R2794" s="3">
        <v>2</v>
      </c>
      <c r="S2794" s="9">
        <v>4</v>
      </c>
      <c r="T2794" s="11">
        <v>41.57</v>
      </c>
      <c r="U2794" s="13">
        <v>13.290000000000001</v>
      </c>
    </row>
    <row r="2795" spans="1:21" x14ac:dyDescent="0.25">
      <c r="A2795" s="3" t="s">
        <v>65</v>
      </c>
      <c r="B2795" s="3" t="s">
        <v>128</v>
      </c>
      <c r="C2795" s="3" t="s">
        <v>16</v>
      </c>
      <c r="D2795" s="3">
        <v>3</v>
      </c>
      <c r="E2795" s="3">
        <v>0</v>
      </c>
      <c r="F2795" s="3">
        <v>0.65</v>
      </c>
      <c r="N2795" s="3">
        <v>3</v>
      </c>
      <c r="O2795" s="3" t="s">
        <v>1</v>
      </c>
      <c r="P2795" s="3">
        <v>3</v>
      </c>
      <c r="Q2795" s="3" t="s">
        <v>1</v>
      </c>
      <c r="R2795" s="3">
        <v>2</v>
      </c>
      <c r="S2795" s="9">
        <v>3.25</v>
      </c>
      <c r="T2795" s="11">
        <v>52.95</v>
      </c>
      <c r="U2795" s="13">
        <v>8.4400000000000013</v>
      </c>
    </row>
    <row r="2796" spans="1:21" x14ac:dyDescent="0.25">
      <c r="A2796" s="3" t="s">
        <v>65</v>
      </c>
      <c r="B2796" s="3" t="s">
        <v>128</v>
      </c>
      <c r="C2796" s="3" t="s">
        <v>16</v>
      </c>
      <c r="D2796" s="3">
        <v>3</v>
      </c>
      <c r="E2796" s="3">
        <v>1</v>
      </c>
      <c r="F2796" s="3">
        <v>0.67</v>
      </c>
      <c r="N2796" s="3">
        <v>3</v>
      </c>
      <c r="O2796" s="3" t="s">
        <v>1</v>
      </c>
      <c r="P2796" s="3">
        <v>3</v>
      </c>
      <c r="Q2796" s="3" t="s">
        <v>1</v>
      </c>
      <c r="R2796" s="3">
        <v>2</v>
      </c>
      <c r="S2796" s="9">
        <v>11.5</v>
      </c>
      <c r="T2796" s="11">
        <v>118.31</v>
      </c>
      <c r="U2796" s="13">
        <v>12.139999999999999</v>
      </c>
    </row>
    <row r="2797" spans="1:21" x14ac:dyDescent="0.25">
      <c r="A2797" s="3" t="s">
        <v>65</v>
      </c>
      <c r="B2797" s="3" t="s">
        <v>128</v>
      </c>
      <c r="C2797" s="3" t="s">
        <v>18</v>
      </c>
      <c r="D2797" s="3">
        <v>2</v>
      </c>
      <c r="E2797" s="3">
        <v>0</v>
      </c>
      <c r="F2797" s="3">
        <v>0.67</v>
      </c>
      <c r="N2797" s="3">
        <v>3</v>
      </c>
      <c r="O2797" s="3" t="s">
        <v>1</v>
      </c>
      <c r="P2797" s="3">
        <v>3</v>
      </c>
      <c r="Q2797" s="3" t="s">
        <v>1</v>
      </c>
      <c r="R2797" s="3">
        <v>2</v>
      </c>
      <c r="S2797" s="9">
        <v>1</v>
      </c>
      <c r="T2797" s="11">
        <v>5.2</v>
      </c>
      <c r="U2797" s="13">
        <v>0.79</v>
      </c>
    </row>
    <row r="2798" spans="1:21" x14ac:dyDescent="0.25">
      <c r="A2798" s="3" t="s">
        <v>65</v>
      </c>
      <c r="B2798" s="3" t="s">
        <v>128</v>
      </c>
      <c r="C2798" s="3" t="s">
        <v>16</v>
      </c>
      <c r="D2798" s="3">
        <v>3</v>
      </c>
      <c r="E2798" s="3">
        <v>0</v>
      </c>
      <c r="F2798" s="3">
        <v>0.5</v>
      </c>
      <c r="N2798" s="3">
        <v>3</v>
      </c>
      <c r="O2798" s="3" t="s">
        <v>1</v>
      </c>
      <c r="P2798" s="3">
        <v>3</v>
      </c>
      <c r="Q2798" s="3" t="s">
        <v>1</v>
      </c>
      <c r="R2798" s="3">
        <v>2</v>
      </c>
      <c r="S2798" s="9">
        <v>4.75</v>
      </c>
      <c r="T2798" s="11">
        <v>55.21</v>
      </c>
      <c r="U2798" s="13">
        <v>8.35</v>
      </c>
    </row>
    <row r="2799" spans="1:21" x14ac:dyDescent="0.25">
      <c r="A2799" s="3" t="s">
        <v>65</v>
      </c>
      <c r="B2799" s="3" t="s">
        <v>128</v>
      </c>
      <c r="C2799" s="3" t="s">
        <v>19</v>
      </c>
      <c r="D2799" s="3">
        <v>4</v>
      </c>
      <c r="E2799" s="3">
        <v>1</v>
      </c>
      <c r="F2799" s="3">
        <v>0.89</v>
      </c>
      <c r="N2799" s="3">
        <v>3</v>
      </c>
      <c r="O2799" s="3" t="s">
        <v>1</v>
      </c>
      <c r="P2799" s="3">
        <v>3</v>
      </c>
      <c r="Q2799" s="3" t="s">
        <v>1</v>
      </c>
      <c r="R2799" s="3">
        <v>2</v>
      </c>
      <c r="S2799" s="9">
        <v>2.38</v>
      </c>
      <c r="T2799" s="11">
        <v>55.21</v>
      </c>
      <c r="U2799" s="13">
        <v>9.51</v>
      </c>
    </row>
    <row r="2800" spans="1:21" x14ac:dyDescent="0.25">
      <c r="A2800" s="3" t="s">
        <v>65</v>
      </c>
      <c r="B2800" s="3" t="s">
        <v>128</v>
      </c>
      <c r="C2800" s="3" t="s">
        <v>19</v>
      </c>
      <c r="D2800" s="3">
        <v>4</v>
      </c>
      <c r="E2800" s="3">
        <v>1</v>
      </c>
      <c r="F2800" s="3">
        <v>0.56999999999999995</v>
      </c>
      <c r="N2800" s="3">
        <v>3</v>
      </c>
      <c r="O2800" s="3" t="s">
        <v>1</v>
      </c>
      <c r="P2800" s="3">
        <v>3</v>
      </c>
      <c r="Q2800" s="3" t="s">
        <v>1</v>
      </c>
      <c r="R2800" s="3">
        <v>2</v>
      </c>
      <c r="S2800" s="9">
        <v>4.13</v>
      </c>
      <c r="T2800" s="11">
        <v>72.58</v>
      </c>
      <c r="U2800" s="13">
        <v>7.15</v>
      </c>
    </row>
    <row r="2801" spans="1:21" x14ac:dyDescent="0.25">
      <c r="A2801" s="3" t="s">
        <v>65</v>
      </c>
      <c r="B2801" s="3" t="s">
        <v>128</v>
      </c>
      <c r="C2801" s="3" t="s">
        <v>19</v>
      </c>
      <c r="D2801" s="3">
        <v>4</v>
      </c>
      <c r="E2801" s="3">
        <v>1</v>
      </c>
      <c r="F2801" s="3">
        <v>1</v>
      </c>
      <c r="N2801" s="3">
        <v>3</v>
      </c>
      <c r="O2801" s="3" t="s">
        <v>1</v>
      </c>
      <c r="P2801" s="3">
        <v>3</v>
      </c>
      <c r="Q2801" s="3" t="s">
        <v>1</v>
      </c>
      <c r="R2801" s="3">
        <v>2</v>
      </c>
      <c r="S2801" s="9">
        <v>8</v>
      </c>
      <c r="T2801" s="11">
        <v>61.62</v>
      </c>
      <c r="U2801" s="13">
        <v>12.02</v>
      </c>
    </row>
    <row r="2802" spans="1:21" x14ac:dyDescent="0.25">
      <c r="A2802" s="3" t="s">
        <v>65</v>
      </c>
      <c r="B2802" s="3" t="s">
        <v>128</v>
      </c>
      <c r="C2802" s="3" t="s">
        <v>19</v>
      </c>
      <c r="D2802" s="3">
        <v>4</v>
      </c>
      <c r="E2802" s="3">
        <v>1</v>
      </c>
      <c r="F2802" s="3">
        <v>0.87</v>
      </c>
      <c r="N2802" s="3">
        <v>3</v>
      </c>
      <c r="O2802" s="3" t="s">
        <v>1</v>
      </c>
      <c r="P2802" s="3">
        <v>3</v>
      </c>
      <c r="Q2802" s="3" t="s">
        <v>1</v>
      </c>
      <c r="R2802" s="3">
        <v>2</v>
      </c>
      <c r="S2802" s="9">
        <v>4.38</v>
      </c>
      <c r="T2802" s="11">
        <v>105.31</v>
      </c>
      <c r="U2802" s="13">
        <v>3.29</v>
      </c>
    </row>
    <row r="2803" spans="1:21" x14ac:dyDescent="0.25">
      <c r="A2803" s="3" t="s">
        <v>65</v>
      </c>
      <c r="B2803" s="3" t="s">
        <v>128</v>
      </c>
      <c r="C2803" s="3" t="s">
        <v>18</v>
      </c>
      <c r="D2803" s="3">
        <v>2</v>
      </c>
      <c r="E2803" s="3">
        <v>0</v>
      </c>
      <c r="F2803" s="3">
        <v>1</v>
      </c>
      <c r="N2803" s="3">
        <v>3</v>
      </c>
      <c r="O2803" s="3" t="s">
        <v>1</v>
      </c>
      <c r="P2803" s="3">
        <v>3</v>
      </c>
      <c r="Q2803" s="3" t="s">
        <v>1</v>
      </c>
      <c r="R2803" s="3">
        <v>2</v>
      </c>
      <c r="S2803" s="9">
        <v>5.63</v>
      </c>
      <c r="T2803" s="11">
        <v>34.020000000000003</v>
      </c>
      <c r="U2803" s="13">
        <v>4.1899999999999995</v>
      </c>
    </row>
    <row r="2804" spans="1:21" x14ac:dyDescent="0.25">
      <c r="A2804" s="3" t="s">
        <v>65</v>
      </c>
      <c r="B2804" s="3" t="s">
        <v>128</v>
      </c>
      <c r="C2804" s="3" t="s">
        <v>18</v>
      </c>
      <c r="D2804" s="3">
        <v>2</v>
      </c>
      <c r="E2804" s="3">
        <v>0</v>
      </c>
      <c r="F2804" s="3">
        <v>0.76</v>
      </c>
      <c r="N2804" s="3">
        <v>3</v>
      </c>
      <c r="O2804" s="3" t="s">
        <v>1</v>
      </c>
      <c r="P2804" s="3">
        <v>3</v>
      </c>
      <c r="Q2804" s="3" t="s">
        <v>1</v>
      </c>
      <c r="R2804" s="3">
        <v>2</v>
      </c>
      <c r="S2804" s="9">
        <v>0.94000000000000006</v>
      </c>
      <c r="T2804" s="11">
        <v>5.99</v>
      </c>
      <c r="U2804" s="13">
        <v>2.0999999999999996</v>
      </c>
    </row>
    <row r="2805" spans="1:21" x14ac:dyDescent="0.25">
      <c r="A2805" s="3" t="s">
        <v>65</v>
      </c>
      <c r="B2805" s="3" t="s">
        <v>128</v>
      </c>
      <c r="C2805" s="3" t="s">
        <v>19</v>
      </c>
      <c r="D2805" s="3">
        <v>4</v>
      </c>
      <c r="E2805" s="3">
        <v>1</v>
      </c>
      <c r="F2805" s="3">
        <v>1</v>
      </c>
      <c r="N2805" s="3">
        <v>3</v>
      </c>
      <c r="O2805" s="3" t="s">
        <v>1</v>
      </c>
      <c r="P2805" s="3">
        <v>3</v>
      </c>
      <c r="Q2805" s="3" t="s">
        <v>1</v>
      </c>
      <c r="R2805" s="3">
        <v>2</v>
      </c>
      <c r="S2805" s="9">
        <v>11</v>
      </c>
      <c r="T2805" s="11">
        <v>162.68</v>
      </c>
      <c r="U2805" s="13">
        <v>27.280000000000005</v>
      </c>
    </row>
    <row r="2806" spans="1:21" x14ac:dyDescent="0.25">
      <c r="A2806" s="3" t="s">
        <v>65</v>
      </c>
      <c r="B2806" s="3" t="s">
        <v>128</v>
      </c>
      <c r="C2806" s="3" t="s">
        <v>18</v>
      </c>
      <c r="D2806" s="3">
        <v>2</v>
      </c>
      <c r="E2806" s="3">
        <v>0</v>
      </c>
      <c r="F2806" s="3">
        <v>0.34</v>
      </c>
      <c r="N2806" s="3">
        <v>3</v>
      </c>
      <c r="O2806" s="3" t="s">
        <v>1</v>
      </c>
      <c r="P2806" s="3">
        <v>3</v>
      </c>
      <c r="Q2806" s="3" t="s">
        <v>1</v>
      </c>
      <c r="R2806" s="3">
        <v>2</v>
      </c>
      <c r="S2806" s="9">
        <v>1</v>
      </c>
      <c r="T2806" s="11">
        <v>11.52</v>
      </c>
      <c r="U2806" s="13">
        <v>5.52</v>
      </c>
    </row>
    <row r="2807" spans="1:21" x14ac:dyDescent="0.25">
      <c r="A2807" s="3" t="s">
        <v>65</v>
      </c>
      <c r="B2807" s="3" t="s">
        <v>128</v>
      </c>
      <c r="C2807" s="3" t="s">
        <v>24</v>
      </c>
      <c r="D2807" s="3">
        <v>1</v>
      </c>
      <c r="E2807" s="3">
        <v>0</v>
      </c>
      <c r="F2807" s="3">
        <v>0.18</v>
      </c>
      <c r="N2807" s="3">
        <v>3</v>
      </c>
      <c r="O2807" s="3" t="s">
        <v>1</v>
      </c>
      <c r="P2807" s="3">
        <v>3</v>
      </c>
      <c r="Q2807" s="3" t="s">
        <v>1</v>
      </c>
      <c r="R2807" s="3">
        <v>2</v>
      </c>
      <c r="S2807" s="9">
        <v>1</v>
      </c>
      <c r="T2807" s="11">
        <v>45.26</v>
      </c>
      <c r="U2807" s="13">
        <v>16.54</v>
      </c>
    </row>
    <row r="2808" spans="1:21" x14ac:dyDescent="0.25">
      <c r="A2808" s="3" t="s">
        <v>65</v>
      </c>
      <c r="B2808" s="3" t="s">
        <v>128</v>
      </c>
      <c r="C2808" s="3" t="s">
        <v>18</v>
      </c>
      <c r="D2808" s="3">
        <v>2</v>
      </c>
      <c r="E2808" s="3">
        <v>0</v>
      </c>
      <c r="F2808" s="3">
        <v>0.67</v>
      </c>
      <c r="N2808" s="3">
        <v>3</v>
      </c>
      <c r="O2808" s="3" t="s">
        <v>1</v>
      </c>
      <c r="P2808" s="3">
        <v>3</v>
      </c>
      <c r="Q2808" s="3" t="s">
        <v>1</v>
      </c>
      <c r="R2808" s="3">
        <v>2</v>
      </c>
      <c r="S2808" s="9">
        <v>1</v>
      </c>
      <c r="T2808" s="11">
        <v>32.58</v>
      </c>
      <c r="U2808" s="13">
        <v>4.8099999999999996</v>
      </c>
    </row>
    <row r="2809" spans="1:21" x14ac:dyDescent="0.25">
      <c r="A2809" s="3" t="s">
        <v>65</v>
      </c>
      <c r="B2809" s="3" t="s">
        <v>128</v>
      </c>
      <c r="C2809" s="3" t="s">
        <v>16</v>
      </c>
      <c r="D2809" s="3">
        <v>3</v>
      </c>
      <c r="E2809" s="3">
        <v>0</v>
      </c>
      <c r="F2809" s="3">
        <v>0.33</v>
      </c>
      <c r="N2809" s="3">
        <v>3</v>
      </c>
      <c r="O2809" s="3" t="s">
        <v>1</v>
      </c>
      <c r="P2809" s="3">
        <v>3</v>
      </c>
      <c r="Q2809" s="3" t="s">
        <v>1</v>
      </c>
      <c r="R2809" s="3">
        <v>2</v>
      </c>
      <c r="S2809" s="9">
        <v>2.5</v>
      </c>
      <c r="T2809" s="11">
        <v>16.190000000000001</v>
      </c>
      <c r="U2809" s="13">
        <v>0.34</v>
      </c>
    </row>
    <row r="2810" spans="1:21" x14ac:dyDescent="0.25">
      <c r="A2810" s="3" t="s">
        <v>65</v>
      </c>
      <c r="B2810" s="3" t="s">
        <v>128</v>
      </c>
      <c r="C2810" s="3" t="s">
        <v>18</v>
      </c>
      <c r="D2810" s="3">
        <v>2</v>
      </c>
      <c r="E2810" s="3">
        <v>0</v>
      </c>
      <c r="F2810" s="3">
        <v>0.5</v>
      </c>
      <c r="N2810" s="3">
        <v>3</v>
      </c>
      <c r="O2810" s="3" t="s">
        <v>1</v>
      </c>
      <c r="P2810" s="3">
        <v>3</v>
      </c>
      <c r="Q2810" s="3" t="s">
        <v>1</v>
      </c>
      <c r="R2810" s="3">
        <v>2</v>
      </c>
      <c r="S2810" s="9">
        <v>1</v>
      </c>
      <c r="T2810" s="11">
        <v>50.71</v>
      </c>
      <c r="U2810" s="13">
        <v>3.5700000000000003</v>
      </c>
    </row>
    <row r="2811" spans="1:21" x14ac:dyDescent="0.25">
      <c r="A2811" s="3" t="s">
        <v>65</v>
      </c>
      <c r="B2811" s="3" t="s">
        <v>128</v>
      </c>
      <c r="C2811" s="3" t="s">
        <v>18</v>
      </c>
      <c r="D2811" s="3">
        <v>2</v>
      </c>
      <c r="E2811" s="3">
        <v>0</v>
      </c>
      <c r="F2811" s="3">
        <v>0.38</v>
      </c>
      <c r="N2811" s="3">
        <v>3</v>
      </c>
      <c r="O2811" s="3" t="s">
        <v>1</v>
      </c>
      <c r="P2811" s="3">
        <v>3</v>
      </c>
      <c r="Q2811" s="3" t="s">
        <v>1</v>
      </c>
      <c r="R2811" s="3">
        <v>2</v>
      </c>
      <c r="S2811" s="9">
        <v>1</v>
      </c>
      <c r="T2811" s="11">
        <v>3.04</v>
      </c>
      <c r="U2811" s="13">
        <v>1.5</v>
      </c>
    </row>
    <row r="2812" spans="1:21" x14ac:dyDescent="0.25">
      <c r="A2812" s="3" t="s">
        <v>65</v>
      </c>
      <c r="B2812" s="3" t="s">
        <v>128</v>
      </c>
      <c r="C2812" s="3" t="s">
        <v>16</v>
      </c>
      <c r="D2812" s="3">
        <v>3</v>
      </c>
      <c r="E2812" s="3">
        <v>0</v>
      </c>
      <c r="F2812" s="3">
        <v>0.61</v>
      </c>
      <c r="N2812" s="3">
        <v>3</v>
      </c>
      <c r="O2812" s="3" t="s">
        <v>1</v>
      </c>
      <c r="P2812" s="3">
        <v>3</v>
      </c>
      <c r="Q2812" s="3" t="s">
        <v>1</v>
      </c>
      <c r="R2812" s="3">
        <v>2</v>
      </c>
      <c r="S2812" s="9">
        <v>5.25</v>
      </c>
      <c r="T2812" s="11">
        <v>94.18</v>
      </c>
      <c r="U2812" s="13">
        <v>1.7700000000000002</v>
      </c>
    </row>
    <row r="2813" spans="1:21" x14ac:dyDescent="0.25">
      <c r="A2813" s="3" t="s">
        <v>65</v>
      </c>
      <c r="B2813" s="3" t="s">
        <v>128</v>
      </c>
      <c r="C2813" s="3" t="s">
        <v>18</v>
      </c>
      <c r="D2813" s="3">
        <v>2</v>
      </c>
      <c r="E2813" s="3">
        <v>0</v>
      </c>
      <c r="F2813" s="3">
        <v>0.71</v>
      </c>
      <c r="N2813" s="3">
        <v>3</v>
      </c>
      <c r="O2813" s="3" t="s">
        <v>1</v>
      </c>
      <c r="P2813" s="3">
        <v>3</v>
      </c>
      <c r="Q2813" s="3" t="s">
        <v>1</v>
      </c>
      <c r="R2813" s="3">
        <v>2</v>
      </c>
      <c r="S2813" s="9">
        <v>1</v>
      </c>
      <c r="T2813" s="11">
        <v>2.2200000000000002</v>
      </c>
      <c r="U2813" s="13">
        <v>3.26</v>
      </c>
    </row>
    <row r="2814" spans="1:21" x14ac:dyDescent="0.25">
      <c r="A2814" s="3" t="s">
        <v>65</v>
      </c>
      <c r="B2814" s="3" t="s">
        <v>128</v>
      </c>
      <c r="C2814" s="3" t="s">
        <v>19</v>
      </c>
      <c r="D2814" s="3">
        <v>4</v>
      </c>
      <c r="E2814" s="3">
        <v>1</v>
      </c>
      <c r="F2814" s="3">
        <v>0.84</v>
      </c>
      <c r="N2814" s="3">
        <v>3</v>
      </c>
      <c r="O2814" s="3" t="s">
        <v>1</v>
      </c>
      <c r="P2814" s="3">
        <v>3</v>
      </c>
      <c r="Q2814" s="3" t="s">
        <v>1</v>
      </c>
      <c r="R2814" s="3">
        <v>2</v>
      </c>
      <c r="S2814" s="9">
        <v>3.63</v>
      </c>
      <c r="T2814" s="11">
        <v>86.11</v>
      </c>
      <c r="U2814" s="13">
        <v>12.55</v>
      </c>
    </row>
    <row r="2815" spans="1:21" x14ac:dyDescent="0.25">
      <c r="A2815" s="3" t="s">
        <v>65</v>
      </c>
      <c r="B2815" s="3" t="s">
        <v>128</v>
      </c>
      <c r="C2815" s="3" t="s">
        <v>19</v>
      </c>
      <c r="D2815" s="3">
        <v>4</v>
      </c>
      <c r="E2815" s="3">
        <v>1</v>
      </c>
      <c r="F2815" s="3">
        <v>1</v>
      </c>
      <c r="N2815" s="3">
        <v>3</v>
      </c>
      <c r="O2815" s="3" t="s">
        <v>1</v>
      </c>
      <c r="P2815" s="3">
        <v>3</v>
      </c>
      <c r="Q2815" s="3" t="s">
        <v>1</v>
      </c>
      <c r="R2815" s="3">
        <v>2</v>
      </c>
      <c r="S2815" s="9">
        <v>10.629999999999999</v>
      </c>
      <c r="T2815" s="11">
        <v>134.88</v>
      </c>
      <c r="U2815" s="13">
        <v>31.75</v>
      </c>
    </row>
    <row r="2816" spans="1:21" x14ac:dyDescent="0.25">
      <c r="A2816" s="3" t="s">
        <v>65</v>
      </c>
      <c r="B2816" s="3" t="s">
        <v>128</v>
      </c>
      <c r="C2816" s="3" t="s">
        <v>16</v>
      </c>
      <c r="D2816" s="3">
        <v>3</v>
      </c>
      <c r="E2816" s="3">
        <v>1</v>
      </c>
      <c r="F2816" s="3">
        <v>0.8</v>
      </c>
      <c r="N2816" s="3">
        <v>3</v>
      </c>
      <c r="O2816" s="3" t="s">
        <v>1</v>
      </c>
      <c r="P2816" s="3">
        <v>3</v>
      </c>
      <c r="Q2816" s="3" t="s">
        <v>1</v>
      </c>
      <c r="R2816" s="3">
        <v>2</v>
      </c>
      <c r="S2816" s="9">
        <v>5.75</v>
      </c>
      <c r="T2816" s="11">
        <v>62.21</v>
      </c>
      <c r="U2816" s="13">
        <v>9.4</v>
      </c>
    </row>
    <row r="2817" spans="1:21" x14ac:dyDescent="0.25">
      <c r="A2817" s="3" t="s">
        <v>65</v>
      </c>
      <c r="B2817" s="3" t="s">
        <v>128</v>
      </c>
      <c r="C2817" s="3" t="s">
        <v>18</v>
      </c>
      <c r="D2817" s="3">
        <v>2</v>
      </c>
      <c r="E2817" s="3">
        <v>0</v>
      </c>
      <c r="F2817" s="3">
        <v>0.84</v>
      </c>
      <c r="N2817" s="3">
        <v>3</v>
      </c>
      <c r="O2817" s="3" t="s">
        <v>1</v>
      </c>
      <c r="P2817" s="3">
        <v>3</v>
      </c>
      <c r="Q2817" s="3" t="s">
        <v>1</v>
      </c>
      <c r="R2817" s="3">
        <v>2</v>
      </c>
      <c r="S2817" s="9">
        <v>0.94000000000000006</v>
      </c>
      <c r="T2817" s="11">
        <v>1.31</v>
      </c>
      <c r="U2817" s="13">
        <v>0</v>
      </c>
    </row>
    <row r="2818" spans="1:21" x14ac:dyDescent="0.25">
      <c r="A2818" s="3" t="s">
        <v>65</v>
      </c>
      <c r="B2818" s="3" t="s">
        <v>128</v>
      </c>
      <c r="C2818" s="3" t="s">
        <v>18</v>
      </c>
      <c r="D2818" s="3">
        <v>2</v>
      </c>
      <c r="E2818" s="3">
        <v>0</v>
      </c>
      <c r="F2818" s="3">
        <v>0.2</v>
      </c>
      <c r="N2818" s="3">
        <v>3</v>
      </c>
      <c r="O2818" s="3" t="s">
        <v>1</v>
      </c>
      <c r="P2818" s="3">
        <v>3</v>
      </c>
      <c r="Q2818" s="3" t="s">
        <v>1</v>
      </c>
      <c r="R2818" s="3">
        <v>2</v>
      </c>
      <c r="S2818" s="9">
        <v>4.38</v>
      </c>
      <c r="T2818" s="11">
        <v>37.479999999999997</v>
      </c>
      <c r="U2818" s="13">
        <v>4.28</v>
      </c>
    </row>
    <row r="2819" spans="1:21" x14ac:dyDescent="0.25">
      <c r="A2819" s="3" t="s">
        <v>65</v>
      </c>
      <c r="B2819" s="3" t="s">
        <v>128</v>
      </c>
      <c r="C2819" s="3" t="s">
        <v>18</v>
      </c>
      <c r="D2819" s="3">
        <v>2</v>
      </c>
      <c r="E2819" s="3">
        <v>0</v>
      </c>
      <c r="F2819" s="3">
        <v>0.74</v>
      </c>
      <c r="N2819" s="3">
        <v>3</v>
      </c>
      <c r="O2819" s="3" t="s">
        <v>1</v>
      </c>
      <c r="P2819" s="3">
        <v>3</v>
      </c>
      <c r="Q2819" s="3" t="s">
        <v>1</v>
      </c>
      <c r="R2819" s="3">
        <v>2</v>
      </c>
      <c r="S2819" s="9">
        <v>5.3199999999999994</v>
      </c>
      <c r="T2819" s="11">
        <v>41.05</v>
      </c>
      <c r="U2819" s="13">
        <v>7.5</v>
      </c>
    </row>
    <row r="2820" spans="1:21" x14ac:dyDescent="0.25">
      <c r="A2820" s="3" t="s">
        <v>65</v>
      </c>
      <c r="B2820" s="3" t="s">
        <v>128</v>
      </c>
      <c r="C2820" s="3" t="s">
        <v>16</v>
      </c>
      <c r="D2820" s="3">
        <v>3</v>
      </c>
      <c r="E2820" s="3">
        <v>0</v>
      </c>
      <c r="F2820" s="3">
        <v>0.85</v>
      </c>
      <c r="N2820" s="3">
        <v>3</v>
      </c>
      <c r="O2820" s="3" t="s">
        <v>1</v>
      </c>
      <c r="P2820" s="3">
        <v>3</v>
      </c>
      <c r="Q2820" s="3" t="s">
        <v>1</v>
      </c>
      <c r="R2820" s="3">
        <v>2</v>
      </c>
      <c r="S2820" s="9">
        <v>1</v>
      </c>
      <c r="T2820" s="11">
        <v>5.72</v>
      </c>
      <c r="U2820" s="13">
        <v>1.2400000000000002</v>
      </c>
    </row>
    <row r="2821" spans="1:21" x14ac:dyDescent="0.25">
      <c r="A2821" s="3" t="s">
        <v>65</v>
      </c>
      <c r="B2821" s="3" t="s">
        <v>128</v>
      </c>
      <c r="C2821" s="3" t="s">
        <v>16</v>
      </c>
      <c r="D2821" s="3">
        <v>3</v>
      </c>
      <c r="E2821" s="3">
        <v>0</v>
      </c>
      <c r="F2821" s="3">
        <v>1</v>
      </c>
      <c r="N2821" s="3">
        <v>3</v>
      </c>
      <c r="O2821" s="3" t="s">
        <v>1</v>
      </c>
      <c r="P2821" s="3">
        <v>3</v>
      </c>
      <c r="Q2821" s="3" t="s">
        <v>1</v>
      </c>
      <c r="R2821" s="3">
        <v>2</v>
      </c>
      <c r="S2821" s="9">
        <v>7.25</v>
      </c>
      <c r="T2821" s="11">
        <v>51.26</v>
      </c>
      <c r="U2821" s="13">
        <v>0</v>
      </c>
    </row>
    <row r="2822" spans="1:21" x14ac:dyDescent="0.25">
      <c r="A2822" s="3" t="s">
        <v>65</v>
      </c>
      <c r="B2822" s="3" t="s">
        <v>128</v>
      </c>
      <c r="C2822" s="3" t="s">
        <v>24</v>
      </c>
      <c r="D2822" s="3">
        <v>1</v>
      </c>
      <c r="E2822" s="3">
        <v>0</v>
      </c>
      <c r="F2822" s="3">
        <v>0.53</v>
      </c>
      <c r="N2822" s="3">
        <v>3</v>
      </c>
      <c r="O2822" s="3" t="s">
        <v>1</v>
      </c>
      <c r="P2822" s="3">
        <v>3</v>
      </c>
      <c r="Q2822" s="3" t="s">
        <v>1</v>
      </c>
      <c r="R2822" s="3">
        <v>2</v>
      </c>
      <c r="S2822" s="9">
        <v>1</v>
      </c>
      <c r="T2822" s="11">
        <v>10.19</v>
      </c>
      <c r="U2822" s="13">
        <v>7.29</v>
      </c>
    </row>
    <row r="2823" spans="1:21" x14ac:dyDescent="0.25">
      <c r="A2823" s="3" t="s">
        <v>65</v>
      </c>
      <c r="B2823" s="3" t="s">
        <v>128</v>
      </c>
      <c r="C2823" s="3" t="s">
        <v>35</v>
      </c>
      <c r="D2823" s="3">
        <v>6</v>
      </c>
      <c r="E2823" s="3">
        <v>0</v>
      </c>
      <c r="F2823" s="3">
        <v>1</v>
      </c>
      <c r="N2823" s="3">
        <v>3</v>
      </c>
      <c r="O2823" s="3" t="s">
        <v>1</v>
      </c>
      <c r="P2823" s="3">
        <v>3</v>
      </c>
      <c r="Q2823" s="3" t="s">
        <v>1</v>
      </c>
      <c r="R2823" s="3">
        <v>2</v>
      </c>
      <c r="S2823" s="9">
        <v>7.5</v>
      </c>
      <c r="T2823" s="11">
        <v>64</v>
      </c>
      <c r="U2823" s="13">
        <v>5.6899999999999995</v>
      </c>
    </row>
    <row r="2824" spans="1:21" x14ac:dyDescent="0.25">
      <c r="A2824" s="3" t="s">
        <v>65</v>
      </c>
      <c r="B2824" s="3" t="s">
        <v>128</v>
      </c>
      <c r="C2824" s="3" t="s">
        <v>35</v>
      </c>
      <c r="D2824" s="3">
        <v>6</v>
      </c>
      <c r="E2824" s="3">
        <v>0</v>
      </c>
      <c r="F2824" s="3">
        <v>1</v>
      </c>
      <c r="N2824" s="3">
        <v>3</v>
      </c>
      <c r="O2824" s="3" t="s">
        <v>1</v>
      </c>
      <c r="P2824" s="3">
        <v>3</v>
      </c>
      <c r="Q2824" s="3" t="s">
        <v>1</v>
      </c>
      <c r="R2824" s="3">
        <v>2</v>
      </c>
      <c r="S2824" s="9">
        <v>1</v>
      </c>
      <c r="T2824" s="11">
        <v>37.479999999999997</v>
      </c>
      <c r="U2824" s="13">
        <v>19.12</v>
      </c>
    </row>
    <row r="2825" spans="1:21" x14ac:dyDescent="0.25">
      <c r="A2825" s="3" t="s">
        <v>65</v>
      </c>
      <c r="B2825" s="3" t="s">
        <v>128</v>
      </c>
      <c r="C2825" s="3" t="s">
        <v>35</v>
      </c>
      <c r="D2825" s="3">
        <v>6</v>
      </c>
      <c r="E2825" s="3">
        <v>0</v>
      </c>
      <c r="F2825" s="3">
        <v>1</v>
      </c>
      <c r="N2825" s="3">
        <v>3</v>
      </c>
      <c r="O2825" s="3" t="s">
        <v>1</v>
      </c>
      <c r="P2825" s="3">
        <v>3</v>
      </c>
      <c r="Q2825" s="3" t="s">
        <v>1</v>
      </c>
      <c r="R2825" s="3">
        <v>2</v>
      </c>
      <c r="S2825" s="9">
        <v>1</v>
      </c>
      <c r="T2825" s="11">
        <v>43.66</v>
      </c>
      <c r="U2825" s="13">
        <v>5.67</v>
      </c>
    </row>
    <row r="2826" spans="1:21" x14ac:dyDescent="0.25">
      <c r="A2826" s="3" t="s">
        <v>65</v>
      </c>
      <c r="B2826" s="3" t="s">
        <v>128</v>
      </c>
      <c r="C2826" s="3" t="s">
        <v>35</v>
      </c>
      <c r="D2826" s="3">
        <v>6</v>
      </c>
      <c r="E2826" s="3">
        <v>0</v>
      </c>
      <c r="F2826" s="3">
        <v>1</v>
      </c>
      <c r="N2826" s="3">
        <v>3</v>
      </c>
      <c r="O2826" s="3" t="s">
        <v>1</v>
      </c>
      <c r="P2826" s="3">
        <v>3</v>
      </c>
      <c r="Q2826" s="3" t="s">
        <v>1</v>
      </c>
      <c r="R2826" s="3">
        <v>2</v>
      </c>
      <c r="S2826" s="9">
        <v>1</v>
      </c>
      <c r="T2826" s="11">
        <v>15.44</v>
      </c>
      <c r="U2826" s="13">
        <v>15.92</v>
      </c>
    </row>
    <row r="2827" spans="1:21" x14ac:dyDescent="0.25">
      <c r="A2827" s="3" t="s">
        <v>65</v>
      </c>
      <c r="B2827" s="3" t="s">
        <v>128</v>
      </c>
      <c r="C2827" s="3" t="s">
        <v>34</v>
      </c>
      <c r="D2827" s="3">
        <v>5</v>
      </c>
      <c r="E2827" s="3">
        <v>0</v>
      </c>
      <c r="M2827" s="3">
        <v>1</v>
      </c>
      <c r="N2827" s="3">
        <v>66</v>
      </c>
      <c r="O2827" s="3" t="s">
        <v>8</v>
      </c>
      <c r="P2827" s="3">
        <v>66</v>
      </c>
      <c r="Q2827" s="3" t="s">
        <v>8</v>
      </c>
      <c r="R2827" s="3">
        <v>29</v>
      </c>
      <c r="S2827" s="9">
        <v>16.48</v>
      </c>
      <c r="T2827" s="11">
        <v>0</v>
      </c>
      <c r="U2827" s="13">
        <v>0</v>
      </c>
    </row>
    <row r="2828" spans="1:21" x14ac:dyDescent="0.25">
      <c r="A2828" s="3" t="s">
        <v>65</v>
      </c>
      <c r="B2828" s="3" t="s">
        <v>128</v>
      </c>
      <c r="C2828" s="3" t="s">
        <v>33</v>
      </c>
      <c r="D2828" s="3">
        <v>10</v>
      </c>
      <c r="E2828" s="3">
        <v>0</v>
      </c>
      <c r="M2828" s="3">
        <v>1</v>
      </c>
      <c r="N2828" s="3">
        <v>66</v>
      </c>
      <c r="O2828" s="3" t="s">
        <v>8</v>
      </c>
      <c r="P2828" s="3">
        <v>66</v>
      </c>
      <c r="Q2828" s="3" t="s">
        <v>8</v>
      </c>
      <c r="R2828" s="3">
        <v>29</v>
      </c>
      <c r="S2828" s="9">
        <v>1.02</v>
      </c>
      <c r="T2828" s="11">
        <v>0</v>
      </c>
      <c r="U2828" s="13">
        <v>0</v>
      </c>
    </row>
    <row r="2829" spans="1:21" x14ac:dyDescent="0.25">
      <c r="A2829" s="3" t="s">
        <v>65</v>
      </c>
      <c r="B2829" s="3" t="s">
        <v>128</v>
      </c>
      <c r="C2829" s="3" t="s">
        <v>19</v>
      </c>
      <c r="D2829" s="3">
        <v>4</v>
      </c>
      <c r="E2829" s="3">
        <v>1</v>
      </c>
      <c r="M2829" s="3">
        <v>1</v>
      </c>
      <c r="N2829" s="3">
        <v>66</v>
      </c>
      <c r="O2829" s="3" t="s">
        <v>8</v>
      </c>
      <c r="P2829" s="3">
        <v>66</v>
      </c>
      <c r="Q2829" s="3" t="s">
        <v>8</v>
      </c>
      <c r="R2829" s="3">
        <v>29</v>
      </c>
      <c r="S2829" s="9">
        <v>13.48</v>
      </c>
      <c r="T2829" s="11">
        <v>11.18</v>
      </c>
      <c r="U2829" s="13">
        <v>12.5</v>
      </c>
    </row>
    <row r="2830" spans="1:21" x14ac:dyDescent="0.25">
      <c r="A2830" s="3" t="s">
        <v>65</v>
      </c>
      <c r="B2830" s="3" t="s">
        <v>128</v>
      </c>
      <c r="C2830" s="3" t="s">
        <v>18</v>
      </c>
      <c r="D2830" s="3">
        <v>2</v>
      </c>
      <c r="E2830" s="3">
        <v>0</v>
      </c>
      <c r="M2830" s="3">
        <v>1</v>
      </c>
      <c r="N2830" s="3">
        <v>66</v>
      </c>
      <c r="O2830" s="3" t="s">
        <v>8</v>
      </c>
      <c r="P2830" s="3">
        <v>66</v>
      </c>
      <c r="Q2830" s="3" t="s">
        <v>8</v>
      </c>
      <c r="R2830" s="3">
        <v>29</v>
      </c>
      <c r="S2830" s="9">
        <v>12.32</v>
      </c>
      <c r="T2830" s="11">
        <v>2.83</v>
      </c>
      <c r="U2830" s="13">
        <v>3</v>
      </c>
    </row>
    <row r="2831" spans="1:21" x14ac:dyDescent="0.25">
      <c r="A2831" s="3" t="s">
        <v>65</v>
      </c>
      <c r="B2831" s="3" t="s">
        <v>128</v>
      </c>
      <c r="C2831" s="3" t="s">
        <v>19</v>
      </c>
      <c r="D2831" s="3">
        <v>4</v>
      </c>
      <c r="E2831" s="3">
        <v>1</v>
      </c>
      <c r="M2831" s="3">
        <v>1</v>
      </c>
      <c r="N2831" s="3">
        <v>66</v>
      </c>
      <c r="O2831" s="3" t="s">
        <v>8</v>
      </c>
      <c r="P2831" s="3">
        <v>66</v>
      </c>
      <c r="Q2831" s="3" t="s">
        <v>8</v>
      </c>
      <c r="R2831" s="3">
        <v>29</v>
      </c>
      <c r="S2831" s="9">
        <v>10.24</v>
      </c>
      <c r="T2831" s="11">
        <v>18.52</v>
      </c>
      <c r="U2831" s="13">
        <v>0.42000000000000004</v>
      </c>
    </row>
    <row r="2832" spans="1:21" x14ac:dyDescent="0.25">
      <c r="A2832" s="3" t="s">
        <v>65</v>
      </c>
      <c r="B2832" s="3" t="s">
        <v>128</v>
      </c>
      <c r="C2832" s="3" t="s">
        <v>16</v>
      </c>
      <c r="D2832" s="3">
        <v>3</v>
      </c>
      <c r="E2832" s="3">
        <v>0</v>
      </c>
      <c r="M2832" s="3">
        <v>1</v>
      </c>
      <c r="N2832" s="3">
        <v>66</v>
      </c>
      <c r="O2832" s="3" t="s">
        <v>8</v>
      </c>
      <c r="P2832" s="3">
        <v>66</v>
      </c>
      <c r="Q2832" s="3" t="s">
        <v>8</v>
      </c>
      <c r="R2832" s="3">
        <v>29</v>
      </c>
      <c r="S2832" s="9">
        <v>6.73</v>
      </c>
      <c r="T2832" s="11">
        <v>1</v>
      </c>
      <c r="U2832" s="13">
        <v>0</v>
      </c>
    </row>
    <row r="2833" spans="1:21" x14ac:dyDescent="0.25">
      <c r="A2833" s="3" t="s">
        <v>65</v>
      </c>
      <c r="B2833" s="3" t="s">
        <v>128</v>
      </c>
      <c r="C2833" s="3" t="s">
        <v>24</v>
      </c>
      <c r="D2833" s="3">
        <v>1</v>
      </c>
      <c r="E2833" s="3">
        <v>0</v>
      </c>
      <c r="M2833" s="3">
        <v>1</v>
      </c>
      <c r="N2833" s="3">
        <v>66</v>
      </c>
      <c r="O2833" s="3" t="s">
        <v>8</v>
      </c>
      <c r="P2833" s="3">
        <v>66</v>
      </c>
      <c r="Q2833" s="3" t="s">
        <v>8</v>
      </c>
      <c r="R2833" s="3">
        <v>29</v>
      </c>
      <c r="S2833" s="9">
        <v>10.92</v>
      </c>
      <c r="T2833" s="11">
        <v>1</v>
      </c>
      <c r="U2833" s="13">
        <v>4</v>
      </c>
    </row>
    <row r="2834" spans="1:21" x14ac:dyDescent="0.25">
      <c r="A2834" s="3" t="s">
        <v>65</v>
      </c>
      <c r="B2834" s="3" t="s">
        <v>128</v>
      </c>
      <c r="C2834" s="3" t="s">
        <v>19</v>
      </c>
      <c r="D2834" s="3">
        <v>4</v>
      </c>
      <c r="E2834" s="3">
        <v>1</v>
      </c>
      <c r="M2834" s="3">
        <v>1</v>
      </c>
      <c r="N2834" s="3">
        <v>66</v>
      </c>
      <c r="O2834" s="3" t="s">
        <v>8</v>
      </c>
      <c r="P2834" s="3">
        <v>66</v>
      </c>
      <c r="Q2834" s="3" t="s">
        <v>8</v>
      </c>
      <c r="R2834" s="3">
        <v>29</v>
      </c>
      <c r="S2834" s="9">
        <v>11.14</v>
      </c>
      <c r="T2834" s="11">
        <v>2.83</v>
      </c>
      <c r="U2834" s="13">
        <v>0</v>
      </c>
    </row>
    <row r="2835" spans="1:21" x14ac:dyDescent="0.25">
      <c r="A2835" s="3" t="s">
        <v>65</v>
      </c>
      <c r="B2835" s="3" t="s">
        <v>128</v>
      </c>
      <c r="C2835" s="3" t="s">
        <v>19</v>
      </c>
      <c r="D2835" s="3">
        <v>4</v>
      </c>
      <c r="E2835" s="3">
        <v>0</v>
      </c>
      <c r="M2835" s="3">
        <v>1</v>
      </c>
      <c r="N2835" s="3">
        <v>66</v>
      </c>
      <c r="O2835" s="3" t="s">
        <v>8</v>
      </c>
      <c r="P2835" s="3">
        <v>66</v>
      </c>
      <c r="Q2835" s="3" t="s">
        <v>8</v>
      </c>
      <c r="R2835" s="3">
        <v>29</v>
      </c>
      <c r="S2835" s="9">
        <v>4.05</v>
      </c>
      <c r="T2835" s="11">
        <v>2.83</v>
      </c>
      <c r="U2835" s="13">
        <v>0</v>
      </c>
    </row>
    <row r="2836" spans="1:21" x14ac:dyDescent="0.25">
      <c r="A2836" s="3" t="s">
        <v>65</v>
      </c>
      <c r="B2836" s="3" t="s">
        <v>128</v>
      </c>
      <c r="C2836" s="3" t="s">
        <v>16</v>
      </c>
      <c r="D2836" s="3">
        <v>3</v>
      </c>
      <c r="E2836" s="3">
        <v>0</v>
      </c>
      <c r="M2836" s="3">
        <v>1</v>
      </c>
      <c r="N2836" s="3">
        <v>66</v>
      </c>
      <c r="O2836" s="3" t="s">
        <v>8</v>
      </c>
      <c r="P2836" s="3">
        <v>66</v>
      </c>
      <c r="Q2836" s="3" t="s">
        <v>8</v>
      </c>
      <c r="R2836" s="3">
        <v>29</v>
      </c>
      <c r="S2836" s="9">
        <v>6.72</v>
      </c>
      <c r="T2836" s="11">
        <v>18.52</v>
      </c>
      <c r="U2836" s="13">
        <v>2.66</v>
      </c>
    </row>
    <row r="2837" spans="1:21" x14ac:dyDescent="0.25">
      <c r="A2837" s="3" t="s">
        <v>65</v>
      </c>
      <c r="B2837" s="3" t="s">
        <v>128</v>
      </c>
      <c r="C2837" s="3" t="s">
        <v>18</v>
      </c>
      <c r="D2837" s="3">
        <v>2</v>
      </c>
      <c r="E2837" s="3">
        <v>0</v>
      </c>
      <c r="M2837" s="3">
        <v>1</v>
      </c>
      <c r="N2837" s="3">
        <v>66</v>
      </c>
      <c r="O2837" s="3" t="s">
        <v>8</v>
      </c>
      <c r="P2837" s="3">
        <v>66</v>
      </c>
      <c r="Q2837" s="3" t="s">
        <v>8</v>
      </c>
      <c r="R2837" s="3">
        <v>29</v>
      </c>
      <c r="S2837" s="9">
        <v>7.12</v>
      </c>
      <c r="T2837" s="11">
        <v>5.2</v>
      </c>
      <c r="U2837" s="13">
        <v>5.36</v>
      </c>
    </row>
    <row r="2838" spans="1:21" x14ac:dyDescent="0.25">
      <c r="A2838" s="3" t="s">
        <v>65</v>
      </c>
      <c r="B2838" s="3" t="s">
        <v>128</v>
      </c>
      <c r="C2838" s="3" t="s">
        <v>34</v>
      </c>
      <c r="D2838" s="3">
        <v>5</v>
      </c>
      <c r="E2838" s="3">
        <v>0</v>
      </c>
      <c r="M2838" s="3">
        <v>1</v>
      </c>
      <c r="N2838" s="3">
        <v>66</v>
      </c>
      <c r="O2838" s="3" t="s">
        <v>8</v>
      </c>
      <c r="P2838" s="3">
        <v>66</v>
      </c>
      <c r="Q2838" s="3" t="s">
        <v>8</v>
      </c>
      <c r="R2838" s="3">
        <v>29</v>
      </c>
      <c r="S2838" s="9">
        <v>7.36</v>
      </c>
      <c r="T2838" s="11">
        <v>2.83</v>
      </c>
      <c r="U2838" s="13">
        <v>4</v>
      </c>
    </row>
    <row r="2839" spans="1:21" x14ac:dyDescent="0.25">
      <c r="A2839" s="3" t="s">
        <v>65</v>
      </c>
      <c r="B2839" s="3" t="s">
        <v>128</v>
      </c>
      <c r="C2839" s="3" t="s">
        <v>34</v>
      </c>
      <c r="D2839" s="3">
        <v>5</v>
      </c>
      <c r="E2839" s="3">
        <v>0</v>
      </c>
      <c r="M2839" s="3">
        <v>1</v>
      </c>
      <c r="N2839" s="3">
        <v>66</v>
      </c>
      <c r="O2839" s="3" t="s">
        <v>8</v>
      </c>
      <c r="P2839" s="3">
        <v>66</v>
      </c>
      <c r="Q2839" s="3" t="s">
        <v>8</v>
      </c>
      <c r="R2839" s="3">
        <v>29</v>
      </c>
      <c r="S2839" s="9">
        <v>18.829999999999998</v>
      </c>
      <c r="T2839" s="11">
        <v>1</v>
      </c>
      <c r="U2839" s="13">
        <v>0</v>
      </c>
    </row>
    <row r="2840" spans="1:21" x14ac:dyDescent="0.25">
      <c r="A2840" s="3" t="s">
        <v>65</v>
      </c>
      <c r="B2840" s="3" t="s">
        <v>128</v>
      </c>
      <c r="C2840" s="3" t="s">
        <v>19</v>
      </c>
      <c r="D2840" s="3">
        <v>4</v>
      </c>
      <c r="E2840" s="3">
        <v>0</v>
      </c>
      <c r="M2840" s="3">
        <v>1</v>
      </c>
      <c r="N2840" s="3">
        <v>66</v>
      </c>
      <c r="O2840" s="3" t="s">
        <v>8</v>
      </c>
      <c r="P2840" s="3">
        <v>66</v>
      </c>
      <c r="Q2840" s="3" t="s">
        <v>8</v>
      </c>
      <c r="R2840" s="3">
        <v>29</v>
      </c>
      <c r="S2840" s="9">
        <v>13.49</v>
      </c>
      <c r="T2840" s="11">
        <v>11.18</v>
      </c>
      <c r="U2840" s="13">
        <v>10</v>
      </c>
    </row>
    <row r="2841" spans="1:21" x14ac:dyDescent="0.25">
      <c r="A2841" s="3" t="s">
        <v>65</v>
      </c>
      <c r="B2841" s="3" t="s">
        <v>128</v>
      </c>
      <c r="C2841" s="3" t="s">
        <v>24</v>
      </c>
      <c r="D2841" s="3">
        <v>1</v>
      </c>
      <c r="E2841" s="3">
        <v>0</v>
      </c>
      <c r="M2841" s="3">
        <v>1</v>
      </c>
      <c r="N2841" s="3">
        <v>66</v>
      </c>
      <c r="O2841" s="3" t="s">
        <v>8</v>
      </c>
      <c r="P2841" s="3">
        <v>66</v>
      </c>
      <c r="Q2841" s="3" t="s">
        <v>8</v>
      </c>
      <c r="R2841" s="3">
        <v>29</v>
      </c>
      <c r="S2841" s="9">
        <v>5.67</v>
      </c>
      <c r="T2841" s="11">
        <v>0</v>
      </c>
      <c r="U2841" s="13">
        <v>2</v>
      </c>
    </row>
    <row r="2842" spans="1:21" x14ac:dyDescent="0.25">
      <c r="A2842" s="3" t="s">
        <v>65</v>
      </c>
      <c r="B2842" s="3" t="s">
        <v>128</v>
      </c>
      <c r="C2842" s="3" t="s">
        <v>19</v>
      </c>
      <c r="D2842" s="3">
        <v>4</v>
      </c>
      <c r="E2842" s="3">
        <v>1</v>
      </c>
      <c r="M2842" s="3">
        <v>1</v>
      </c>
      <c r="N2842" s="3">
        <v>66</v>
      </c>
      <c r="O2842" s="3" t="s">
        <v>8</v>
      </c>
      <c r="P2842" s="3">
        <v>66</v>
      </c>
      <c r="Q2842" s="3" t="s">
        <v>8</v>
      </c>
      <c r="R2842" s="3">
        <v>29</v>
      </c>
      <c r="S2842" s="9">
        <v>10.94</v>
      </c>
      <c r="T2842" s="11">
        <v>8</v>
      </c>
      <c r="U2842" s="13">
        <v>8.5</v>
      </c>
    </row>
    <row r="2843" spans="1:21" x14ac:dyDescent="0.25">
      <c r="A2843" s="3" t="s">
        <v>65</v>
      </c>
      <c r="B2843" s="3" t="s">
        <v>128</v>
      </c>
      <c r="C2843" s="3" t="s">
        <v>18</v>
      </c>
      <c r="D2843" s="3">
        <v>2</v>
      </c>
      <c r="E2843" s="3">
        <v>0</v>
      </c>
      <c r="M2843" s="3">
        <v>1</v>
      </c>
      <c r="N2843" s="3">
        <v>66</v>
      </c>
      <c r="O2843" s="3" t="s">
        <v>8</v>
      </c>
      <c r="P2843" s="3">
        <v>66</v>
      </c>
      <c r="Q2843" s="3" t="s">
        <v>8</v>
      </c>
      <c r="R2843" s="3">
        <v>29</v>
      </c>
      <c r="S2843" s="9">
        <v>3.6199999999999997</v>
      </c>
      <c r="T2843" s="11">
        <v>1</v>
      </c>
      <c r="U2843" s="13">
        <v>2</v>
      </c>
    </row>
    <row r="2844" spans="1:21" x14ac:dyDescent="0.25">
      <c r="A2844" s="3" t="s">
        <v>65</v>
      </c>
      <c r="B2844" s="3" t="s">
        <v>128</v>
      </c>
      <c r="C2844" s="3" t="s">
        <v>16</v>
      </c>
      <c r="D2844" s="3">
        <v>3</v>
      </c>
      <c r="E2844" s="3">
        <v>0</v>
      </c>
      <c r="M2844" s="3">
        <v>1</v>
      </c>
      <c r="N2844" s="3">
        <v>66</v>
      </c>
      <c r="O2844" s="3" t="s">
        <v>8</v>
      </c>
      <c r="P2844" s="3">
        <v>66</v>
      </c>
      <c r="Q2844" s="3" t="s">
        <v>8</v>
      </c>
      <c r="R2844" s="3">
        <v>29</v>
      </c>
      <c r="S2844" s="9">
        <v>2.57</v>
      </c>
      <c r="T2844" s="11">
        <v>1</v>
      </c>
      <c r="U2844" s="13">
        <v>0</v>
      </c>
    </row>
    <row r="2845" spans="1:21" x14ac:dyDescent="0.25">
      <c r="A2845" s="3" t="s">
        <v>65</v>
      </c>
      <c r="B2845" s="3" t="s">
        <v>128</v>
      </c>
      <c r="C2845" s="3" t="s">
        <v>18</v>
      </c>
      <c r="D2845" s="3">
        <v>2</v>
      </c>
      <c r="E2845" s="3">
        <v>0</v>
      </c>
      <c r="M2845" s="3">
        <v>1</v>
      </c>
      <c r="N2845" s="3">
        <v>66</v>
      </c>
      <c r="O2845" s="3" t="s">
        <v>8</v>
      </c>
      <c r="P2845" s="3">
        <v>66</v>
      </c>
      <c r="Q2845" s="3" t="s">
        <v>8</v>
      </c>
      <c r="R2845" s="3">
        <v>29</v>
      </c>
      <c r="S2845" s="9">
        <v>10.3</v>
      </c>
      <c r="T2845" s="11">
        <v>0</v>
      </c>
      <c r="U2845" s="13">
        <v>2</v>
      </c>
    </row>
    <row r="2846" spans="1:21" x14ac:dyDescent="0.25">
      <c r="A2846" s="3" t="s">
        <v>65</v>
      </c>
      <c r="B2846" s="3" t="s">
        <v>128</v>
      </c>
      <c r="C2846" s="3" t="s">
        <v>19</v>
      </c>
      <c r="D2846" s="3">
        <v>4</v>
      </c>
      <c r="E2846" s="3">
        <v>0</v>
      </c>
      <c r="M2846" s="3">
        <v>1</v>
      </c>
      <c r="N2846" s="3">
        <v>66</v>
      </c>
      <c r="O2846" s="3" t="s">
        <v>8</v>
      </c>
      <c r="P2846" s="3">
        <v>66</v>
      </c>
      <c r="Q2846" s="3" t="s">
        <v>8</v>
      </c>
      <c r="R2846" s="3">
        <v>29</v>
      </c>
      <c r="S2846" s="9">
        <v>5.34</v>
      </c>
      <c r="T2846" s="11">
        <v>14.7</v>
      </c>
      <c r="U2846" s="13">
        <v>2</v>
      </c>
    </row>
    <row r="2847" spans="1:21" x14ac:dyDescent="0.25">
      <c r="A2847" s="3" t="s">
        <v>65</v>
      </c>
      <c r="B2847" s="3" t="s">
        <v>128</v>
      </c>
      <c r="C2847" s="3" t="s">
        <v>19</v>
      </c>
      <c r="D2847" s="3">
        <v>4</v>
      </c>
      <c r="E2847" s="3">
        <v>0</v>
      </c>
      <c r="M2847" s="3">
        <v>1</v>
      </c>
      <c r="N2847" s="3">
        <v>66</v>
      </c>
      <c r="O2847" s="3" t="s">
        <v>8</v>
      </c>
      <c r="P2847" s="3">
        <v>66</v>
      </c>
      <c r="Q2847" s="3" t="s">
        <v>8</v>
      </c>
      <c r="R2847" s="3">
        <v>29</v>
      </c>
      <c r="S2847" s="9">
        <v>10.6</v>
      </c>
      <c r="T2847" s="11">
        <v>2.83</v>
      </c>
      <c r="U2847" s="13">
        <v>4</v>
      </c>
    </row>
    <row r="2848" spans="1:21" x14ac:dyDescent="0.25">
      <c r="A2848" s="3" t="s">
        <v>65</v>
      </c>
      <c r="B2848" s="3" t="s">
        <v>128</v>
      </c>
      <c r="C2848" s="3" t="s">
        <v>33</v>
      </c>
      <c r="D2848" s="3">
        <v>10</v>
      </c>
      <c r="E2848" s="3">
        <v>0</v>
      </c>
      <c r="M2848" s="3">
        <v>1</v>
      </c>
      <c r="N2848" s="3">
        <v>66</v>
      </c>
      <c r="O2848" s="3" t="s">
        <v>8</v>
      </c>
      <c r="P2848" s="3">
        <v>66</v>
      </c>
      <c r="Q2848" s="3" t="s">
        <v>8</v>
      </c>
      <c r="R2848" s="3">
        <v>29</v>
      </c>
      <c r="S2848" s="9">
        <v>2.0699999999999998</v>
      </c>
      <c r="T2848" s="11">
        <v>0</v>
      </c>
      <c r="U2848" s="13">
        <v>0</v>
      </c>
    </row>
    <row r="2849" spans="1:21" x14ac:dyDescent="0.25">
      <c r="A2849" s="3" t="s">
        <v>65</v>
      </c>
      <c r="B2849" s="3" t="s">
        <v>128</v>
      </c>
      <c r="C2849" s="3" t="s">
        <v>18</v>
      </c>
      <c r="D2849" s="3">
        <v>2</v>
      </c>
      <c r="E2849" s="3">
        <v>0</v>
      </c>
      <c r="M2849" s="3">
        <v>1</v>
      </c>
      <c r="N2849" s="3">
        <v>66</v>
      </c>
      <c r="O2849" s="3" t="s">
        <v>8</v>
      </c>
      <c r="P2849" s="3">
        <v>66</v>
      </c>
      <c r="Q2849" s="3" t="s">
        <v>8</v>
      </c>
      <c r="R2849" s="3">
        <v>29</v>
      </c>
      <c r="S2849" s="9">
        <v>7.95</v>
      </c>
      <c r="T2849" s="11">
        <v>5.2</v>
      </c>
      <c r="U2849" s="13">
        <v>0</v>
      </c>
    </row>
    <row r="2850" spans="1:21" x14ac:dyDescent="0.25">
      <c r="A2850" s="3" t="s">
        <v>65</v>
      </c>
      <c r="B2850" s="3" t="s">
        <v>128</v>
      </c>
      <c r="C2850" s="3" t="s">
        <v>16</v>
      </c>
      <c r="D2850" s="3">
        <v>3</v>
      </c>
      <c r="E2850" s="3">
        <v>0</v>
      </c>
      <c r="M2850" s="3">
        <v>1</v>
      </c>
      <c r="N2850" s="3">
        <v>66</v>
      </c>
      <c r="O2850" s="3" t="s">
        <v>8</v>
      </c>
      <c r="P2850" s="3">
        <v>66</v>
      </c>
      <c r="Q2850" s="3" t="s">
        <v>8</v>
      </c>
      <c r="R2850" s="3">
        <v>29</v>
      </c>
      <c r="S2850" s="9">
        <v>6.92</v>
      </c>
      <c r="T2850" s="11">
        <v>1</v>
      </c>
      <c r="U2850" s="13">
        <v>0</v>
      </c>
    </row>
    <row r="2851" spans="1:21" x14ac:dyDescent="0.25">
      <c r="A2851" s="3" t="s">
        <v>65</v>
      </c>
      <c r="B2851" s="3" t="s">
        <v>128</v>
      </c>
      <c r="C2851" s="3" t="s">
        <v>16</v>
      </c>
      <c r="D2851" s="3">
        <v>3</v>
      </c>
      <c r="E2851" s="3">
        <v>0</v>
      </c>
      <c r="M2851" s="3">
        <v>1</v>
      </c>
      <c r="N2851" s="3">
        <v>66</v>
      </c>
      <c r="O2851" s="3" t="s">
        <v>8</v>
      </c>
      <c r="P2851" s="3">
        <v>66</v>
      </c>
      <c r="Q2851" s="3" t="s">
        <v>8</v>
      </c>
      <c r="R2851" s="3">
        <v>29</v>
      </c>
      <c r="S2851" s="9">
        <v>9.8699999999999992</v>
      </c>
      <c r="T2851" s="11">
        <v>5.2</v>
      </c>
      <c r="U2851" s="13">
        <v>4</v>
      </c>
    </row>
    <row r="2852" spans="1:21" x14ac:dyDescent="0.25">
      <c r="A2852" s="3" t="s">
        <v>65</v>
      </c>
      <c r="B2852" s="3" t="s">
        <v>128</v>
      </c>
      <c r="C2852" s="3" t="s">
        <v>19</v>
      </c>
      <c r="D2852" s="3">
        <v>4</v>
      </c>
      <c r="E2852" s="3">
        <v>1</v>
      </c>
      <c r="M2852" s="3">
        <v>1</v>
      </c>
      <c r="N2852" s="3">
        <v>66</v>
      </c>
      <c r="O2852" s="3" t="s">
        <v>8</v>
      </c>
      <c r="P2852" s="3">
        <v>66</v>
      </c>
      <c r="Q2852" s="3" t="s">
        <v>8</v>
      </c>
      <c r="R2852" s="3">
        <v>29</v>
      </c>
      <c r="S2852" s="9">
        <v>9.51</v>
      </c>
      <c r="T2852" s="11">
        <v>11.18</v>
      </c>
      <c r="U2852" s="13">
        <v>0</v>
      </c>
    </row>
    <row r="2853" spans="1:21" x14ac:dyDescent="0.25">
      <c r="A2853" s="3" t="s">
        <v>65</v>
      </c>
      <c r="B2853" s="3" t="s">
        <v>128</v>
      </c>
      <c r="C2853" s="3" t="s">
        <v>16</v>
      </c>
      <c r="D2853" s="3">
        <v>3</v>
      </c>
      <c r="E2853" s="3">
        <v>0</v>
      </c>
      <c r="M2853" s="3">
        <v>1</v>
      </c>
      <c r="N2853" s="3">
        <v>66</v>
      </c>
      <c r="O2853" s="3" t="s">
        <v>8</v>
      </c>
      <c r="P2853" s="3">
        <v>66</v>
      </c>
      <c r="Q2853" s="3" t="s">
        <v>8</v>
      </c>
      <c r="R2853" s="3">
        <v>29</v>
      </c>
      <c r="S2853" s="9">
        <v>6.55</v>
      </c>
      <c r="T2853" s="11">
        <v>0</v>
      </c>
      <c r="U2853" s="13">
        <v>3</v>
      </c>
    </row>
    <row r="2854" spans="1:21" x14ac:dyDescent="0.25">
      <c r="A2854" s="3" t="s">
        <v>65</v>
      </c>
      <c r="B2854" s="3" t="s">
        <v>128</v>
      </c>
      <c r="C2854" s="3" t="s">
        <v>33</v>
      </c>
      <c r="D2854" s="3">
        <v>10</v>
      </c>
      <c r="E2854" s="3">
        <v>0</v>
      </c>
      <c r="M2854" s="3">
        <v>1</v>
      </c>
      <c r="N2854" s="3">
        <v>66</v>
      </c>
      <c r="O2854" s="3" t="s">
        <v>8</v>
      </c>
      <c r="P2854" s="3">
        <v>66</v>
      </c>
      <c r="Q2854" s="3" t="s">
        <v>8</v>
      </c>
      <c r="R2854" s="3">
        <v>29</v>
      </c>
      <c r="S2854" s="9">
        <v>2.4700000000000002</v>
      </c>
      <c r="T2854" s="11">
        <v>0</v>
      </c>
      <c r="U2854" s="13">
        <v>0</v>
      </c>
    </row>
    <row r="2855" spans="1:21" x14ac:dyDescent="0.25">
      <c r="A2855" s="3" t="s">
        <v>65</v>
      </c>
      <c r="B2855" s="3" t="s">
        <v>128</v>
      </c>
      <c r="C2855" s="3" t="s">
        <v>24</v>
      </c>
      <c r="D2855" s="3">
        <v>1</v>
      </c>
      <c r="E2855" s="3">
        <v>0</v>
      </c>
      <c r="M2855" s="3">
        <v>1</v>
      </c>
      <c r="N2855" s="3">
        <v>66</v>
      </c>
      <c r="O2855" s="3" t="s">
        <v>8</v>
      </c>
      <c r="P2855" s="3">
        <v>66</v>
      </c>
      <c r="Q2855" s="3" t="s">
        <v>8</v>
      </c>
      <c r="R2855" s="3">
        <v>29</v>
      </c>
      <c r="S2855" s="9">
        <v>8.42</v>
      </c>
      <c r="T2855" s="11">
        <v>1</v>
      </c>
      <c r="U2855" s="13">
        <v>4</v>
      </c>
    </row>
    <row r="2856" spans="1:21" x14ac:dyDescent="0.25">
      <c r="A2856" s="3" t="s">
        <v>65</v>
      </c>
      <c r="B2856" s="3" t="s">
        <v>128</v>
      </c>
      <c r="C2856" s="3" t="s">
        <v>19</v>
      </c>
      <c r="D2856" s="3">
        <v>4</v>
      </c>
      <c r="E2856" s="3">
        <v>1</v>
      </c>
      <c r="M2856" s="3">
        <v>1</v>
      </c>
      <c r="N2856" s="3">
        <v>66</v>
      </c>
      <c r="O2856" s="3" t="s">
        <v>8</v>
      </c>
      <c r="P2856" s="3">
        <v>66</v>
      </c>
      <c r="Q2856" s="3" t="s">
        <v>8</v>
      </c>
      <c r="R2856" s="3">
        <v>29</v>
      </c>
      <c r="S2856" s="9">
        <v>8.1</v>
      </c>
      <c r="T2856" s="11">
        <v>8</v>
      </c>
      <c r="U2856" s="13">
        <v>2</v>
      </c>
    </row>
    <row r="2857" spans="1:21" x14ac:dyDescent="0.25">
      <c r="A2857" s="3" t="s">
        <v>65</v>
      </c>
      <c r="B2857" s="3" t="s">
        <v>128</v>
      </c>
      <c r="C2857" s="3" t="s">
        <v>34</v>
      </c>
      <c r="D2857" s="3">
        <v>5</v>
      </c>
      <c r="E2857" s="3">
        <v>0</v>
      </c>
      <c r="M2857" s="3">
        <v>1</v>
      </c>
      <c r="N2857" s="3">
        <v>66</v>
      </c>
      <c r="O2857" s="3" t="s">
        <v>8</v>
      </c>
      <c r="P2857" s="3">
        <v>66</v>
      </c>
      <c r="Q2857" s="3" t="s">
        <v>8</v>
      </c>
      <c r="R2857" s="3">
        <v>29</v>
      </c>
      <c r="S2857" s="9">
        <v>5.36</v>
      </c>
      <c r="T2857" s="11">
        <v>0</v>
      </c>
      <c r="U2857" s="13">
        <v>0</v>
      </c>
    </row>
    <row r="2858" spans="1:21" x14ac:dyDescent="0.25">
      <c r="A2858" s="3" t="s">
        <v>65</v>
      </c>
      <c r="B2858" s="3" t="s">
        <v>128</v>
      </c>
      <c r="C2858" s="3" t="s">
        <v>16</v>
      </c>
      <c r="D2858" s="3">
        <v>3</v>
      </c>
      <c r="E2858" s="3">
        <v>0</v>
      </c>
      <c r="M2858" s="3">
        <v>1</v>
      </c>
      <c r="N2858" s="3">
        <v>66</v>
      </c>
      <c r="O2858" s="3" t="s">
        <v>8</v>
      </c>
      <c r="P2858" s="3">
        <v>66</v>
      </c>
      <c r="Q2858" s="3" t="s">
        <v>8</v>
      </c>
      <c r="R2858" s="3">
        <v>29</v>
      </c>
      <c r="S2858" s="9">
        <v>7.92</v>
      </c>
      <c r="T2858" s="11">
        <v>1</v>
      </c>
      <c r="U2858" s="13">
        <v>0</v>
      </c>
    </row>
    <row r="2859" spans="1:21" x14ac:dyDescent="0.25">
      <c r="A2859" s="3" t="s">
        <v>65</v>
      </c>
      <c r="B2859" s="3" t="s">
        <v>128</v>
      </c>
      <c r="C2859" s="3" t="s">
        <v>18</v>
      </c>
      <c r="D2859" s="3">
        <v>2</v>
      </c>
      <c r="E2859" s="3">
        <v>0</v>
      </c>
      <c r="M2859" s="3">
        <v>1</v>
      </c>
      <c r="N2859" s="3">
        <v>66</v>
      </c>
      <c r="O2859" s="3" t="s">
        <v>8</v>
      </c>
      <c r="P2859" s="3">
        <v>66</v>
      </c>
      <c r="Q2859" s="3" t="s">
        <v>8</v>
      </c>
      <c r="R2859" s="3">
        <v>29</v>
      </c>
      <c r="S2859" s="9">
        <v>9.83</v>
      </c>
      <c r="T2859" s="11">
        <v>1</v>
      </c>
      <c r="U2859" s="13">
        <v>0</v>
      </c>
    </row>
    <row r="2860" spans="1:21" x14ac:dyDescent="0.25">
      <c r="A2860" s="3" t="s">
        <v>65</v>
      </c>
      <c r="B2860" s="3" t="s">
        <v>128</v>
      </c>
      <c r="C2860" s="3" t="s">
        <v>19</v>
      </c>
      <c r="D2860" s="3">
        <v>4</v>
      </c>
      <c r="E2860" s="3">
        <v>0</v>
      </c>
      <c r="M2860" s="3">
        <v>1</v>
      </c>
      <c r="N2860" s="3">
        <v>66</v>
      </c>
      <c r="O2860" s="3" t="s">
        <v>8</v>
      </c>
      <c r="P2860" s="3">
        <v>66</v>
      </c>
      <c r="Q2860" s="3" t="s">
        <v>8</v>
      </c>
      <c r="R2860" s="3">
        <v>29</v>
      </c>
      <c r="S2860" s="9">
        <v>11.799999999999999</v>
      </c>
      <c r="T2860" s="11">
        <v>2.83</v>
      </c>
      <c r="U2860" s="13">
        <v>15</v>
      </c>
    </row>
    <row r="2861" spans="1:21" x14ac:dyDescent="0.25">
      <c r="A2861" s="3" t="s">
        <v>65</v>
      </c>
      <c r="B2861" s="3" t="s">
        <v>128</v>
      </c>
      <c r="C2861" s="3" t="s">
        <v>19</v>
      </c>
      <c r="D2861" s="3">
        <v>4</v>
      </c>
      <c r="E2861" s="3">
        <v>1</v>
      </c>
      <c r="M2861" s="3">
        <v>1</v>
      </c>
      <c r="N2861" s="3">
        <v>66</v>
      </c>
      <c r="O2861" s="3" t="s">
        <v>8</v>
      </c>
      <c r="P2861" s="3">
        <v>66</v>
      </c>
      <c r="Q2861" s="3" t="s">
        <v>8</v>
      </c>
      <c r="R2861" s="3">
        <v>29</v>
      </c>
      <c r="S2861" s="9">
        <v>14.049999999999999</v>
      </c>
      <c r="T2861" s="11">
        <v>8</v>
      </c>
      <c r="U2861" s="13">
        <v>16</v>
      </c>
    </row>
    <row r="2862" spans="1:21" x14ac:dyDescent="0.25">
      <c r="A2862" s="3" t="s">
        <v>65</v>
      </c>
      <c r="B2862" s="3" t="s">
        <v>128</v>
      </c>
      <c r="C2862" s="3" t="s">
        <v>35</v>
      </c>
      <c r="D2862" s="3">
        <v>6</v>
      </c>
      <c r="E2862" s="3">
        <v>0</v>
      </c>
      <c r="F2862" s="3">
        <v>1</v>
      </c>
      <c r="N2862" s="3">
        <v>3</v>
      </c>
      <c r="O2862" s="3" t="s">
        <v>1</v>
      </c>
      <c r="P2862" s="3">
        <v>3</v>
      </c>
      <c r="Q2862" s="3" t="s">
        <v>1</v>
      </c>
      <c r="R2862" s="3">
        <v>2</v>
      </c>
      <c r="S2862" s="9">
        <v>1</v>
      </c>
      <c r="T2862" s="11">
        <v>11.18</v>
      </c>
      <c r="U2862" s="13">
        <v>1.32</v>
      </c>
    </row>
    <row r="2863" spans="1:21" x14ac:dyDescent="0.25">
      <c r="A2863" s="3" t="s">
        <v>65</v>
      </c>
      <c r="B2863" s="3" t="s">
        <v>128</v>
      </c>
      <c r="C2863" s="3" t="s">
        <v>35</v>
      </c>
      <c r="D2863" s="3">
        <v>6</v>
      </c>
      <c r="E2863" s="3">
        <v>0</v>
      </c>
      <c r="F2863" s="3">
        <v>1</v>
      </c>
      <c r="N2863" s="3">
        <v>3</v>
      </c>
      <c r="O2863" s="3" t="s">
        <v>1</v>
      </c>
      <c r="P2863" s="3">
        <v>3</v>
      </c>
      <c r="Q2863" s="3" t="s">
        <v>1</v>
      </c>
      <c r="R2863" s="3">
        <v>2</v>
      </c>
      <c r="S2863" s="9">
        <v>8</v>
      </c>
      <c r="T2863" s="11">
        <v>37.479999999999997</v>
      </c>
      <c r="U2863" s="13">
        <v>4.4000000000000004</v>
      </c>
    </row>
    <row r="2864" spans="1:21" x14ac:dyDescent="0.25">
      <c r="A2864" s="3" t="s">
        <v>65</v>
      </c>
      <c r="B2864" s="3" t="s">
        <v>128</v>
      </c>
      <c r="C2864" s="3" t="s">
        <v>35</v>
      </c>
      <c r="D2864" s="3">
        <v>6</v>
      </c>
      <c r="E2864" s="3">
        <v>0</v>
      </c>
      <c r="M2864" s="3">
        <v>1</v>
      </c>
      <c r="N2864" s="3">
        <v>66</v>
      </c>
      <c r="O2864" s="3" t="s">
        <v>8</v>
      </c>
      <c r="P2864" s="3">
        <v>66</v>
      </c>
      <c r="Q2864" s="3" t="s">
        <v>8</v>
      </c>
      <c r="R2864" s="3">
        <v>29</v>
      </c>
      <c r="S2864" s="9">
        <v>7.88</v>
      </c>
      <c r="T2864" s="11">
        <v>11.18</v>
      </c>
      <c r="U2864" s="13">
        <v>4.5299999999999994</v>
      </c>
    </row>
    <row r="2865" spans="1:21" x14ac:dyDescent="0.25">
      <c r="A2865" s="3" t="s">
        <v>65</v>
      </c>
      <c r="B2865" s="3" t="s">
        <v>128</v>
      </c>
      <c r="C2865" s="3" t="s">
        <v>33</v>
      </c>
      <c r="D2865" s="3">
        <v>10</v>
      </c>
      <c r="E2865" s="3">
        <v>0</v>
      </c>
      <c r="M2865" s="3">
        <v>1</v>
      </c>
      <c r="N2865" s="3">
        <v>66</v>
      </c>
      <c r="O2865" s="3" t="s">
        <v>8</v>
      </c>
      <c r="P2865" s="3">
        <v>66</v>
      </c>
      <c r="Q2865" s="3" t="s">
        <v>8</v>
      </c>
      <c r="R2865" s="3">
        <v>29</v>
      </c>
      <c r="S2865" s="9">
        <v>2.75</v>
      </c>
      <c r="T2865" s="11">
        <v>2.83</v>
      </c>
      <c r="U2865" s="13">
        <v>3</v>
      </c>
    </row>
    <row r="2866" spans="1:21" x14ac:dyDescent="0.25">
      <c r="A2866" s="3" t="s">
        <v>65</v>
      </c>
      <c r="B2866" s="3" t="s">
        <v>128</v>
      </c>
      <c r="C2866" s="3" t="s">
        <v>33</v>
      </c>
      <c r="D2866" s="3">
        <v>10</v>
      </c>
      <c r="E2866" s="3">
        <v>0</v>
      </c>
      <c r="M2866" s="3">
        <v>1</v>
      </c>
      <c r="N2866" s="3">
        <v>66</v>
      </c>
      <c r="O2866" s="3" t="s">
        <v>8</v>
      </c>
      <c r="P2866" s="3">
        <v>66</v>
      </c>
      <c r="Q2866" s="3" t="s">
        <v>8</v>
      </c>
      <c r="R2866" s="3">
        <v>29</v>
      </c>
      <c r="S2866" s="9">
        <v>1.67</v>
      </c>
      <c r="T2866" s="11">
        <v>2.83</v>
      </c>
      <c r="U2866" s="13">
        <v>2.34</v>
      </c>
    </row>
    <row r="2867" spans="1:21" x14ac:dyDescent="0.25">
      <c r="A2867" s="3" t="s">
        <v>65</v>
      </c>
      <c r="B2867" s="3" t="s">
        <v>128</v>
      </c>
      <c r="C2867" s="3" t="s">
        <v>33</v>
      </c>
      <c r="D2867" s="3">
        <v>10</v>
      </c>
      <c r="E2867" s="3">
        <v>0</v>
      </c>
      <c r="M2867" s="3">
        <v>1</v>
      </c>
      <c r="N2867" s="3">
        <v>66</v>
      </c>
      <c r="O2867" s="3" t="s">
        <v>8</v>
      </c>
      <c r="P2867" s="3">
        <v>66</v>
      </c>
      <c r="Q2867" s="3" t="s">
        <v>8</v>
      </c>
      <c r="R2867" s="3">
        <v>29</v>
      </c>
      <c r="S2867" s="9">
        <v>0</v>
      </c>
      <c r="T2867" s="11">
        <v>0</v>
      </c>
      <c r="U2867" s="13">
        <v>0</v>
      </c>
    </row>
    <row r="2868" spans="1:21" x14ac:dyDescent="0.25">
      <c r="A2868" s="3" t="s">
        <v>65</v>
      </c>
      <c r="B2868" s="3" t="s">
        <v>128</v>
      </c>
      <c r="C2868" s="3" t="s">
        <v>34</v>
      </c>
      <c r="D2868" s="3">
        <v>5</v>
      </c>
      <c r="E2868" s="3">
        <v>0</v>
      </c>
      <c r="F2868" s="3">
        <v>1</v>
      </c>
      <c r="N2868" s="3">
        <v>3</v>
      </c>
      <c r="O2868" s="3" t="s">
        <v>1</v>
      </c>
      <c r="P2868" s="3">
        <v>3</v>
      </c>
      <c r="Q2868" s="3" t="s">
        <v>1</v>
      </c>
      <c r="R2868" s="3">
        <v>2</v>
      </c>
      <c r="S2868" s="9">
        <v>1</v>
      </c>
      <c r="T2868" s="11">
        <v>24.78</v>
      </c>
      <c r="U2868" s="13">
        <v>1.7800000000000002</v>
      </c>
    </row>
    <row r="2869" spans="1:21" x14ac:dyDescent="0.25">
      <c r="A2869" s="3" t="s">
        <v>65</v>
      </c>
      <c r="B2869" s="3" t="s">
        <v>128</v>
      </c>
      <c r="C2869" s="3" t="s">
        <v>34</v>
      </c>
      <c r="D2869" s="3">
        <v>5</v>
      </c>
      <c r="E2869" s="3">
        <v>0</v>
      </c>
      <c r="M2869" s="3">
        <v>1</v>
      </c>
      <c r="N2869" s="3">
        <v>66</v>
      </c>
      <c r="O2869" s="3" t="s">
        <v>8</v>
      </c>
      <c r="P2869" s="3">
        <v>66</v>
      </c>
      <c r="Q2869" s="3" t="s">
        <v>8</v>
      </c>
      <c r="R2869" s="3">
        <v>29</v>
      </c>
      <c r="S2869" s="9">
        <v>1</v>
      </c>
      <c r="T2869" s="11">
        <v>2.83</v>
      </c>
      <c r="U2869" s="13">
        <v>2.91</v>
      </c>
    </row>
    <row r="2870" spans="1:21" x14ac:dyDescent="0.25">
      <c r="A2870" s="3" t="s">
        <v>65</v>
      </c>
      <c r="B2870" s="3" t="s">
        <v>128</v>
      </c>
      <c r="C2870" s="3" t="s">
        <v>33</v>
      </c>
      <c r="D2870" s="3">
        <v>10</v>
      </c>
      <c r="E2870" s="3">
        <v>0</v>
      </c>
      <c r="M2870" s="3">
        <v>1</v>
      </c>
      <c r="N2870" s="3">
        <v>66</v>
      </c>
      <c r="O2870" s="3" t="s">
        <v>8</v>
      </c>
      <c r="P2870" s="3">
        <v>66</v>
      </c>
      <c r="Q2870" s="3" t="s">
        <v>8</v>
      </c>
      <c r="R2870" s="3">
        <v>29</v>
      </c>
      <c r="S2870" s="9">
        <v>1</v>
      </c>
      <c r="T2870" s="11">
        <v>11.18</v>
      </c>
      <c r="U2870" s="13">
        <v>4.5999999999999996</v>
      </c>
    </row>
    <row r="2871" spans="1:21" x14ac:dyDescent="0.25">
      <c r="A2871" s="3" t="s">
        <v>65</v>
      </c>
      <c r="B2871" s="3" t="s">
        <v>128</v>
      </c>
      <c r="C2871" s="3" t="s">
        <v>35</v>
      </c>
      <c r="D2871" s="3">
        <v>6</v>
      </c>
      <c r="E2871" s="3">
        <v>0</v>
      </c>
      <c r="F2871" s="3">
        <v>1</v>
      </c>
      <c r="N2871" s="3">
        <v>3</v>
      </c>
      <c r="O2871" s="3" t="s">
        <v>1</v>
      </c>
      <c r="P2871" s="3">
        <v>3</v>
      </c>
      <c r="Q2871" s="3" t="s">
        <v>1</v>
      </c>
      <c r="R2871" s="3">
        <v>2</v>
      </c>
      <c r="S2871" s="9">
        <v>1</v>
      </c>
      <c r="T2871" s="11">
        <v>10.85</v>
      </c>
      <c r="U2871" s="13">
        <v>9.33</v>
      </c>
    </row>
    <row r="2872" spans="1:21" x14ac:dyDescent="0.25">
      <c r="A2872" s="3" t="s">
        <v>65</v>
      </c>
      <c r="B2872" s="3" t="s">
        <v>128</v>
      </c>
      <c r="C2872" s="3" t="s">
        <v>34</v>
      </c>
      <c r="D2872" s="3">
        <v>5</v>
      </c>
      <c r="E2872" s="3">
        <v>0</v>
      </c>
      <c r="M2872" s="3">
        <v>1</v>
      </c>
      <c r="N2872" s="3">
        <v>66</v>
      </c>
      <c r="O2872" s="3" t="s">
        <v>8</v>
      </c>
      <c r="P2872" s="3">
        <v>66</v>
      </c>
      <c r="Q2872" s="3" t="s">
        <v>8</v>
      </c>
      <c r="R2872" s="3">
        <v>29</v>
      </c>
      <c r="S2872" s="9">
        <v>2.06</v>
      </c>
      <c r="T2872" s="11">
        <v>11.18</v>
      </c>
      <c r="U2872" s="13">
        <v>4.9600000000000009</v>
      </c>
    </row>
    <row r="2873" spans="1:21" x14ac:dyDescent="0.25">
      <c r="A2873" s="3" t="s">
        <v>65</v>
      </c>
      <c r="B2873" s="3" t="s">
        <v>128</v>
      </c>
      <c r="C2873" s="3" t="s">
        <v>35</v>
      </c>
      <c r="D2873" s="3">
        <v>6</v>
      </c>
      <c r="E2873" s="3">
        <v>0</v>
      </c>
      <c r="F2873" s="3">
        <v>1</v>
      </c>
      <c r="N2873" s="3">
        <v>3</v>
      </c>
      <c r="O2873" s="3" t="s">
        <v>1</v>
      </c>
      <c r="P2873" s="3">
        <v>3</v>
      </c>
      <c r="Q2873" s="3" t="s">
        <v>1</v>
      </c>
      <c r="R2873" s="3">
        <v>2</v>
      </c>
      <c r="S2873" s="9">
        <v>1</v>
      </c>
      <c r="T2873" s="11">
        <v>36.479999999999997</v>
      </c>
      <c r="U2873" s="13">
        <v>6.1099999999999994</v>
      </c>
    </row>
    <row r="2874" spans="1:21" x14ac:dyDescent="0.25">
      <c r="A2874" s="3" t="s">
        <v>65</v>
      </c>
      <c r="B2874" s="3" t="s">
        <v>128</v>
      </c>
      <c r="C2874" s="3" t="s">
        <v>35</v>
      </c>
      <c r="D2874" s="3">
        <v>6</v>
      </c>
      <c r="E2874" s="3">
        <v>0</v>
      </c>
      <c r="F2874" s="3">
        <v>1</v>
      </c>
      <c r="N2874" s="3">
        <v>3</v>
      </c>
      <c r="O2874" s="3" t="s">
        <v>1</v>
      </c>
      <c r="P2874" s="3">
        <v>3</v>
      </c>
      <c r="Q2874" s="3" t="s">
        <v>1</v>
      </c>
      <c r="R2874" s="3">
        <v>2</v>
      </c>
      <c r="S2874" s="9">
        <v>1</v>
      </c>
      <c r="T2874" s="11">
        <v>11.86</v>
      </c>
      <c r="U2874" s="13">
        <v>3.4</v>
      </c>
    </row>
    <row r="2875" spans="1:21" x14ac:dyDescent="0.25">
      <c r="A2875" s="3" t="s">
        <v>65</v>
      </c>
      <c r="B2875" s="3" t="s">
        <v>128</v>
      </c>
      <c r="C2875" s="3" t="s">
        <v>42</v>
      </c>
      <c r="D2875" s="3">
        <v>7</v>
      </c>
      <c r="E2875" s="3">
        <v>0</v>
      </c>
      <c r="F2875" s="3">
        <v>1</v>
      </c>
      <c r="N2875" s="3">
        <v>3</v>
      </c>
      <c r="O2875" s="3" t="s">
        <v>1</v>
      </c>
      <c r="P2875" s="3">
        <v>3</v>
      </c>
      <c r="Q2875" s="3" t="s">
        <v>1</v>
      </c>
      <c r="R2875" s="3">
        <v>2</v>
      </c>
      <c r="S2875" s="9">
        <v>4</v>
      </c>
      <c r="T2875" s="11">
        <v>37.479999999999997</v>
      </c>
      <c r="U2875" s="13">
        <v>6.02</v>
      </c>
    </row>
    <row r="2876" spans="1:21" x14ac:dyDescent="0.25">
      <c r="A2876" s="3" t="s">
        <v>65</v>
      </c>
      <c r="B2876" s="3" t="s">
        <v>128</v>
      </c>
      <c r="C2876" s="3" t="s">
        <v>35</v>
      </c>
      <c r="D2876" s="3">
        <v>6</v>
      </c>
      <c r="E2876" s="3">
        <v>0</v>
      </c>
      <c r="M2876" s="3">
        <v>1</v>
      </c>
      <c r="N2876" s="3">
        <v>66</v>
      </c>
      <c r="O2876" s="3" t="s">
        <v>8</v>
      </c>
      <c r="P2876" s="3">
        <v>66</v>
      </c>
      <c r="Q2876" s="3" t="s">
        <v>8</v>
      </c>
      <c r="R2876" s="3">
        <v>29</v>
      </c>
      <c r="S2876" s="9">
        <v>10.37</v>
      </c>
      <c r="T2876" s="11">
        <v>8</v>
      </c>
      <c r="U2876" s="13">
        <v>1.48</v>
      </c>
    </row>
    <row r="2877" spans="1:21" x14ac:dyDescent="0.25">
      <c r="A2877" s="3" t="s">
        <v>65</v>
      </c>
      <c r="B2877" s="3" t="s">
        <v>128</v>
      </c>
      <c r="C2877" s="3" t="s">
        <v>35</v>
      </c>
      <c r="D2877" s="3">
        <v>6</v>
      </c>
      <c r="E2877" s="3">
        <v>0</v>
      </c>
      <c r="F2877" s="3">
        <v>1</v>
      </c>
      <c r="N2877" s="3">
        <v>3</v>
      </c>
      <c r="O2877" s="3" t="s">
        <v>1</v>
      </c>
      <c r="P2877" s="3">
        <v>3</v>
      </c>
      <c r="Q2877" s="3" t="s">
        <v>1</v>
      </c>
      <c r="R2877" s="3">
        <v>2</v>
      </c>
      <c r="S2877" s="9">
        <v>1</v>
      </c>
      <c r="T2877" s="11">
        <v>35.99</v>
      </c>
      <c r="U2877" s="13">
        <v>12.750000000000002</v>
      </c>
    </row>
    <row r="2878" spans="1:21" x14ac:dyDescent="0.25">
      <c r="A2878" s="3" t="s">
        <v>65</v>
      </c>
      <c r="B2878" s="3" t="s">
        <v>128</v>
      </c>
      <c r="C2878" s="3" t="s">
        <v>35</v>
      </c>
      <c r="D2878" s="3">
        <v>6</v>
      </c>
      <c r="E2878" s="3">
        <v>0</v>
      </c>
      <c r="J2878" s="3">
        <v>1</v>
      </c>
      <c r="N2878" s="3">
        <v>59</v>
      </c>
      <c r="O2878" s="3" t="s">
        <v>29</v>
      </c>
      <c r="P2878" s="3">
        <v>59</v>
      </c>
      <c r="Q2878" s="3" t="s">
        <v>5</v>
      </c>
      <c r="R2878" s="3">
        <v>25</v>
      </c>
      <c r="S2878" s="9">
        <v>8.7200000000000006</v>
      </c>
      <c r="T2878" s="11">
        <v>14.7</v>
      </c>
      <c r="U2878" s="13">
        <v>5.71</v>
      </c>
    </row>
    <row r="2879" spans="1:21" x14ac:dyDescent="0.25">
      <c r="A2879" s="3" t="s">
        <v>65</v>
      </c>
      <c r="B2879" s="3" t="s">
        <v>128</v>
      </c>
      <c r="C2879" s="3" t="s">
        <v>35</v>
      </c>
      <c r="D2879" s="3">
        <v>6</v>
      </c>
      <c r="E2879" s="3">
        <v>0</v>
      </c>
      <c r="J2879" s="3">
        <v>1</v>
      </c>
      <c r="N2879" s="3">
        <v>58</v>
      </c>
      <c r="O2879" s="3" t="s">
        <v>31</v>
      </c>
      <c r="P2879" s="3">
        <v>58</v>
      </c>
      <c r="Q2879" s="3" t="s">
        <v>5</v>
      </c>
      <c r="R2879" s="3">
        <v>25</v>
      </c>
      <c r="S2879" s="9">
        <v>6.4</v>
      </c>
      <c r="T2879" s="11">
        <v>5.2</v>
      </c>
      <c r="U2879" s="13">
        <v>3</v>
      </c>
    </row>
    <row r="2880" spans="1:21" x14ac:dyDescent="0.25">
      <c r="A2880" s="3" t="s">
        <v>65</v>
      </c>
      <c r="B2880" s="3" t="s">
        <v>128</v>
      </c>
      <c r="C2880" s="3" t="s">
        <v>35</v>
      </c>
      <c r="D2880" s="3">
        <v>6</v>
      </c>
      <c r="E2880" s="3">
        <v>0</v>
      </c>
      <c r="L2880" s="3">
        <v>1</v>
      </c>
      <c r="N2880" s="3">
        <v>65</v>
      </c>
      <c r="O2880" s="3" t="s">
        <v>7</v>
      </c>
      <c r="P2880" s="3">
        <v>65</v>
      </c>
      <c r="Q2880" s="3" t="s">
        <v>7</v>
      </c>
      <c r="R2880" s="3">
        <v>28</v>
      </c>
      <c r="S2880" s="9">
        <v>19.950000000000003</v>
      </c>
      <c r="T2880" s="11">
        <v>11.18</v>
      </c>
      <c r="U2880" s="13">
        <v>13</v>
      </c>
    </row>
    <row r="2881" spans="1:21" x14ac:dyDescent="0.25">
      <c r="A2881" s="3" t="s">
        <v>65</v>
      </c>
      <c r="B2881" s="3" t="s">
        <v>128</v>
      </c>
      <c r="C2881" s="3" t="s">
        <v>33</v>
      </c>
      <c r="D2881" s="3">
        <v>10</v>
      </c>
      <c r="E2881" s="3">
        <v>0</v>
      </c>
      <c r="L2881" s="3">
        <v>1</v>
      </c>
      <c r="N2881" s="3">
        <v>65</v>
      </c>
      <c r="O2881" s="3" t="s">
        <v>7</v>
      </c>
      <c r="P2881" s="3">
        <v>65</v>
      </c>
      <c r="Q2881" s="3" t="s">
        <v>7</v>
      </c>
      <c r="R2881" s="3">
        <v>28</v>
      </c>
      <c r="S2881" s="9">
        <v>1</v>
      </c>
      <c r="T2881" s="11">
        <v>0</v>
      </c>
      <c r="U2881" s="13">
        <v>4</v>
      </c>
    </row>
    <row r="2882" spans="1:21" x14ac:dyDescent="0.25">
      <c r="A2882" s="3" t="s">
        <v>65</v>
      </c>
      <c r="B2882" s="3" t="s">
        <v>128</v>
      </c>
      <c r="C2882" s="3" t="s">
        <v>35</v>
      </c>
      <c r="D2882" s="3">
        <v>6</v>
      </c>
      <c r="E2882" s="3">
        <v>0</v>
      </c>
      <c r="J2882" s="3">
        <v>1</v>
      </c>
      <c r="N2882" s="3">
        <v>56</v>
      </c>
      <c r="O2882" s="3" t="s">
        <v>22</v>
      </c>
      <c r="P2882" s="3">
        <v>56</v>
      </c>
      <c r="Q2882" s="3" t="s">
        <v>5</v>
      </c>
      <c r="R2882" s="3">
        <v>25</v>
      </c>
      <c r="S2882" s="9">
        <v>12.68</v>
      </c>
      <c r="T2882" s="11">
        <v>2.83</v>
      </c>
      <c r="U2882" s="13">
        <v>3</v>
      </c>
    </row>
    <row r="2883" spans="1:21" x14ac:dyDescent="0.25">
      <c r="A2883" s="3" t="s">
        <v>65</v>
      </c>
      <c r="B2883" s="3" t="s">
        <v>128</v>
      </c>
      <c r="C2883" s="3" t="s">
        <v>33</v>
      </c>
      <c r="D2883" s="3">
        <v>10</v>
      </c>
      <c r="E2883" s="3">
        <v>0</v>
      </c>
      <c r="L2883" s="3">
        <v>1</v>
      </c>
      <c r="N2883" s="3">
        <v>65</v>
      </c>
      <c r="O2883" s="3" t="s">
        <v>7</v>
      </c>
      <c r="P2883" s="3">
        <v>65</v>
      </c>
      <c r="Q2883" s="3" t="s">
        <v>7</v>
      </c>
      <c r="R2883" s="3">
        <v>28</v>
      </c>
      <c r="S2883" s="9">
        <v>1</v>
      </c>
      <c r="T2883" s="11">
        <v>1</v>
      </c>
      <c r="U2883" s="13">
        <v>4</v>
      </c>
    </row>
    <row r="2884" spans="1:21" x14ac:dyDescent="0.25">
      <c r="A2884" s="3" t="s">
        <v>65</v>
      </c>
      <c r="B2884" s="3" t="s">
        <v>128</v>
      </c>
      <c r="C2884" s="3" t="s">
        <v>35</v>
      </c>
      <c r="D2884" s="3">
        <v>6</v>
      </c>
      <c r="E2884" s="3">
        <v>0</v>
      </c>
      <c r="J2884" s="3">
        <v>1</v>
      </c>
      <c r="N2884" s="3">
        <v>57</v>
      </c>
      <c r="O2884" s="3" t="s">
        <v>30</v>
      </c>
      <c r="P2884" s="3">
        <v>57</v>
      </c>
      <c r="Q2884" s="3" t="s">
        <v>5</v>
      </c>
      <c r="R2884" s="3">
        <v>25</v>
      </c>
      <c r="S2884" s="9">
        <v>11.08</v>
      </c>
      <c r="T2884" s="11">
        <v>8</v>
      </c>
      <c r="U2884" s="13">
        <v>3</v>
      </c>
    </row>
    <row r="2885" spans="1:21" x14ac:dyDescent="0.25">
      <c r="A2885" s="3" t="s">
        <v>65</v>
      </c>
      <c r="B2885" s="3" t="s">
        <v>128</v>
      </c>
      <c r="C2885" s="3" t="s">
        <v>34</v>
      </c>
      <c r="D2885" s="3">
        <v>5</v>
      </c>
      <c r="E2885" s="3">
        <v>0</v>
      </c>
      <c r="M2885" s="3">
        <v>1</v>
      </c>
      <c r="N2885" s="3">
        <v>66</v>
      </c>
      <c r="O2885" s="3" t="s">
        <v>8</v>
      </c>
      <c r="P2885" s="3">
        <v>66</v>
      </c>
      <c r="Q2885" s="3" t="s">
        <v>8</v>
      </c>
      <c r="R2885" s="3">
        <v>29</v>
      </c>
      <c r="S2885" s="9">
        <v>1</v>
      </c>
      <c r="T2885" s="11">
        <v>1</v>
      </c>
      <c r="U2885" s="13">
        <v>2</v>
      </c>
    </row>
    <row r="2886" spans="1:21" x14ac:dyDescent="0.25">
      <c r="A2886" s="3" t="s">
        <v>65</v>
      </c>
      <c r="B2886" s="3" t="s">
        <v>128</v>
      </c>
      <c r="C2886" s="3" t="s">
        <v>35</v>
      </c>
      <c r="D2886" s="3">
        <v>6</v>
      </c>
      <c r="E2886" s="3">
        <v>0</v>
      </c>
      <c r="J2886" s="3">
        <v>1</v>
      </c>
      <c r="N2886" s="3">
        <v>60</v>
      </c>
      <c r="O2886" s="3" t="s">
        <v>32</v>
      </c>
      <c r="P2886" s="3">
        <v>60</v>
      </c>
      <c r="Q2886" s="3" t="s">
        <v>5</v>
      </c>
      <c r="R2886" s="3">
        <v>25</v>
      </c>
      <c r="S2886" s="9">
        <v>7.88</v>
      </c>
      <c r="T2886" s="11">
        <v>2.83</v>
      </c>
      <c r="U2886" s="13">
        <v>1.25</v>
      </c>
    </row>
    <row r="2887" spans="1:21" x14ac:dyDescent="0.25">
      <c r="A2887" s="3" t="s">
        <v>65</v>
      </c>
      <c r="B2887" s="3" t="s">
        <v>128</v>
      </c>
      <c r="C2887" s="3" t="s">
        <v>33</v>
      </c>
      <c r="D2887" s="3">
        <v>10</v>
      </c>
      <c r="E2887" s="3">
        <v>0</v>
      </c>
      <c r="L2887" s="3">
        <v>1</v>
      </c>
      <c r="N2887" s="3">
        <v>65</v>
      </c>
      <c r="O2887" s="3" t="s">
        <v>7</v>
      </c>
      <c r="P2887" s="3">
        <v>65</v>
      </c>
      <c r="Q2887" s="3" t="s">
        <v>7</v>
      </c>
      <c r="R2887" s="3">
        <v>28</v>
      </c>
      <c r="S2887" s="9">
        <v>1</v>
      </c>
      <c r="T2887" s="11">
        <v>2.83</v>
      </c>
      <c r="U2887" s="13">
        <v>6</v>
      </c>
    </row>
    <row r="2888" spans="1:21" x14ac:dyDescent="0.25">
      <c r="A2888" s="3" t="s">
        <v>65</v>
      </c>
      <c r="B2888" s="3" t="s">
        <v>128</v>
      </c>
      <c r="C2888" s="3" t="s">
        <v>35</v>
      </c>
      <c r="D2888" s="3">
        <v>6</v>
      </c>
      <c r="E2888" s="3">
        <v>0</v>
      </c>
      <c r="L2888" s="3">
        <v>1</v>
      </c>
      <c r="N2888" s="3">
        <v>65</v>
      </c>
      <c r="O2888" s="3" t="s">
        <v>7</v>
      </c>
      <c r="P2888" s="3">
        <v>65</v>
      </c>
      <c r="Q2888" s="3" t="s">
        <v>7</v>
      </c>
      <c r="R2888" s="3">
        <v>28</v>
      </c>
      <c r="S2888" s="9">
        <v>9.65</v>
      </c>
      <c r="T2888" s="11">
        <v>5.2</v>
      </c>
      <c r="U2888" s="13">
        <v>13</v>
      </c>
    </row>
    <row r="2889" spans="1:21" x14ac:dyDescent="0.25">
      <c r="A2889" s="3" t="s">
        <v>66</v>
      </c>
      <c r="B2889" s="3" t="s">
        <v>131</v>
      </c>
      <c r="C2889" s="3" t="s">
        <v>16</v>
      </c>
      <c r="D2889" s="3">
        <v>3</v>
      </c>
      <c r="E2889" s="3">
        <v>0</v>
      </c>
      <c r="K2889" s="3">
        <v>1</v>
      </c>
      <c r="N2889" s="3">
        <v>62</v>
      </c>
      <c r="O2889" s="3" t="s">
        <v>21</v>
      </c>
      <c r="P2889" s="3">
        <v>62</v>
      </c>
      <c r="Q2889" s="3" t="s">
        <v>6</v>
      </c>
      <c r="R2889" s="3">
        <v>26</v>
      </c>
      <c r="S2889" s="9">
        <v>4.29</v>
      </c>
      <c r="T2889" s="11">
        <v>5.2</v>
      </c>
      <c r="U2889" s="13">
        <v>10</v>
      </c>
    </row>
    <row r="2890" spans="1:21" x14ac:dyDescent="0.25">
      <c r="A2890" s="3" t="s">
        <v>66</v>
      </c>
      <c r="B2890" s="3" t="s">
        <v>131</v>
      </c>
      <c r="C2890" s="3" t="s">
        <v>18</v>
      </c>
      <c r="D2890" s="3">
        <v>2</v>
      </c>
      <c r="E2890" s="3">
        <v>0</v>
      </c>
      <c r="K2890" s="3">
        <v>1</v>
      </c>
      <c r="N2890" s="3">
        <v>62</v>
      </c>
      <c r="O2890" s="3" t="s">
        <v>21</v>
      </c>
      <c r="P2890" s="3">
        <v>62</v>
      </c>
      <c r="Q2890" s="3" t="s">
        <v>6</v>
      </c>
      <c r="R2890" s="3">
        <v>26</v>
      </c>
      <c r="S2890" s="9">
        <v>2.0299999999999998</v>
      </c>
      <c r="T2890" s="11">
        <v>1</v>
      </c>
      <c r="U2890" s="13">
        <v>14</v>
      </c>
    </row>
    <row r="2891" spans="1:21" x14ac:dyDescent="0.25">
      <c r="A2891" s="3" t="s">
        <v>66</v>
      </c>
      <c r="B2891" s="3" t="s">
        <v>131</v>
      </c>
      <c r="C2891" s="3" t="s">
        <v>18</v>
      </c>
      <c r="D2891" s="3">
        <v>2</v>
      </c>
      <c r="E2891" s="3">
        <v>0</v>
      </c>
      <c r="K2891" s="3">
        <v>1</v>
      </c>
      <c r="N2891" s="3">
        <v>61</v>
      </c>
      <c r="O2891" s="3" t="s">
        <v>20</v>
      </c>
      <c r="P2891" s="3">
        <v>61</v>
      </c>
      <c r="Q2891" s="3" t="s">
        <v>6</v>
      </c>
      <c r="R2891" s="3">
        <v>26</v>
      </c>
      <c r="S2891" s="9">
        <v>3.23</v>
      </c>
      <c r="T2891" s="11">
        <v>2.83</v>
      </c>
      <c r="U2891" s="13">
        <v>13</v>
      </c>
    </row>
    <row r="2892" spans="1:21" x14ac:dyDescent="0.25">
      <c r="A2892" s="3" t="s">
        <v>67</v>
      </c>
      <c r="B2892" s="3" t="s">
        <v>132</v>
      </c>
      <c r="C2892" s="3" t="s">
        <v>19</v>
      </c>
      <c r="D2892" s="3">
        <v>4</v>
      </c>
      <c r="E2892" s="3">
        <v>1</v>
      </c>
      <c r="G2892" s="3">
        <v>0.83333333333333304</v>
      </c>
      <c r="N2892" s="3">
        <v>9</v>
      </c>
      <c r="O2892" s="3" t="s">
        <v>2</v>
      </c>
      <c r="P2892" s="3">
        <v>9</v>
      </c>
      <c r="Q2892" s="3" t="s">
        <v>2</v>
      </c>
      <c r="R2892" s="3">
        <v>5</v>
      </c>
      <c r="S2892" s="9">
        <v>1</v>
      </c>
      <c r="T2892" s="11">
        <v>0.46</v>
      </c>
      <c r="U2892" s="13">
        <v>0.7</v>
      </c>
    </row>
    <row r="2893" spans="1:21" x14ac:dyDescent="0.25">
      <c r="A2893" s="3" t="s">
        <v>67</v>
      </c>
      <c r="B2893" s="3" t="s">
        <v>132</v>
      </c>
      <c r="C2893" s="3" t="s">
        <v>19</v>
      </c>
      <c r="D2893" s="3">
        <v>4</v>
      </c>
      <c r="E2893" s="3">
        <v>0</v>
      </c>
      <c r="G2893" s="3">
        <v>1</v>
      </c>
      <c r="N2893" s="3">
        <v>9</v>
      </c>
      <c r="O2893" s="3" t="s">
        <v>2</v>
      </c>
      <c r="P2893" s="3">
        <v>9</v>
      </c>
      <c r="Q2893" s="3" t="s">
        <v>2</v>
      </c>
      <c r="R2893" s="3">
        <v>5</v>
      </c>
      <c r="S2893" s="9">
        <v>1.78</v>
      </c>
      <c r="T2893" s="11">
        <v>4.4400000000000004</v>
      </c>
      <c r="U2893" s="13">
        <v>1.17</v>
      </c>
    </row>
    <row r="2894" spans="1:21" x14ac:dyDescent="0.25">
      <c r="A2894" s="3" t="s">
        <v>67</v>
      </c>
      <c r="B2894" s="3" t="s">
        <v>132</v>
      </c>
      <c r="C2894" s="3" t="s">
        <v>18</v>
      </c>
      <c r="D2894" s="3">
        <v>2</v>
      </c>
      <c r="E2894" s="3">
        <v>0</v>
      </c>
      <c r="G2894" s="3">
        <v>1</v>
      </c>
      <c r="N2894" s="3">
        <v>9</v>
      </c>
      <c r="O2894" s="3" t="s">
        <v>2</v>
      </c>
      <c r="P2894" s="3">
        <v>9</v>
      </c>
      <c r="Q2894" s="3" t="s">
        <v>2</v>
      </c>
      <c r="R2894" s="3">
        <v>5</v>
      </c>
      <c r="S2894" s="9">
        <v>1.22</v>
      </c>
      <c r="T2894" s="11">
        <v>0.09</v>
      </c>
      <c r="U2894" s="13">
        <v>0.2</v>
      </c>
    </row>
    <row r="2895" spans="1:21" x14ac:dyDescent="0.25">
      <c r="A2895" s="3" t="s">
        <v>67</v>
      </c>
      <c r="B2895" s="3" t="s">
        <v>132</v>
      </c>
      <c r="C2895" s="3" t="s">
        <v>18</v>
      </c>
      <c r="D2895" s="3">
        <v>2</v>
      </c>
      <c r="E2895" s="3">
        <v>0</v>
      </c>
      <c r="G2895" s="3">
        <v>0.90322580645161288</v>
      </c>
      <c r="N2895" s="3">
        <v>9</v>
      </c>
      <c r="O2895" s="3" t="s">
        <v>2</v>
      </c>
      <c r="P2895" s="3">
        <v>9</v>
      </c>
      <c r="Q2895" s="3" t="s">
        <v>2</v>
      </c>
      <c r="R2895" s="3">
        <v>5</v>
      </c>
      <c r="S2895" s="9">
        <v>1.04</v>
      </c>
      <c r="T2895" s="11">
        <v>0.09</v>
      </c>
      <c r="U2895" s="13">
        <v>1.17</v>
      </c>
    </row>
    <row r="2896" spans="1:21" x14ac:dyDescent="0.25">
      <c r="A2896" s="3" t="s">
        <v>67</v>
      </c>
      <c r="B2896" s="3" t="s">
        <v>132</v>
      </c>
      <c r="C2896" s="3" t="s">
        <v>18</v>
      </c>
      <c r="D2896" s="3">
        <v>2</v>
      </c>
      <c r="E2896" s="3">
        <v>0</v>
      </c>
      <c r="G2896" s="3">
        <v>1</v>
      </c>
      <c r="N2896" s="3">
        <v>9</v>
      </c>
      <c r="O2896" s="3" t="s">
        <v>2</v>
      </c>
      <c r="P2896" s="3">
        <v>9</v>
      </c>
      <c r="Q2896" s="3" t="s">
        <v>2</v>
      </c>
      <c r="R2896" s="3">
        <v>5</v>
      </c>
      <c r="S2896" s="9">
        <v>2.38</v>
      </c>
      <c r="T2896" s="11">
        <v>0.35</v>
      </c>
      <c r="U2896" s="13">
        <v>1.51</v>
      </c>
    </row>
    <row r="2897" spans="1:21" x14ac:dyDescent="0.25">
      <c r="A2897" s="3" t="s">
        <v>67</v>
      </c>
      <c r="B2897" s="3" t="s">
        <v>132</v>
      </c>
      <c r="C2897" s="3" t="s">
        <v>18</v>
      </c>
      <c r="D2897" s="3">
        <v>2</v>
      </c>
      <c r="E2897" s="3">
        <v>0</v>
      </c>
      <c r="G2897" s="3">
        <v>1</v>
      </c>
      <c r="N2897" s="3">
        <v>9</v>
      </c>
      <c r="O2897" s="3" t="s">
        <v>2</v>
      </c>
      <c r="P2897" s="3">
        <v>9</v>
      </c>
      <c r="Q2897" s="3" t="s">
        <v>2</v>
      </c>
      <c r="R2897" s="3">
        <v>5</v>
      </c>
      <c r="S2897" s="9">
        <v>0.98</v>
      </c>
      <c r="T2897" s="11">
        <v>0</v>
      </c>
      <c r="U2897" s="13">
        <v>1</v>
      </c>
    </row>
    <row r="2898" spans="1:21" x14ac:dyDescent="0.25">
      <c r="A2898" s="3" t="s">
        <v>67</v>
      </c>
      <c r="B2898" s="3" t="s">
        <v>132</v>
      </c>
      <c r="C2898" s="3" t="s">
        <v>18</v>
      </c>
      <c r="D2898" s="3">
        <v>2</v>
      </c>
      <c r="E2898" s="3">
        <v>0</v>
      </c>
      <c r="G2898" s="3">
        <v>0.90322580645161288</v>
      </c>
      <c r="N2898" s="3">
        <v>9</v>
      </c>
      <c r="O2898" s="3" t="s">
        <v>2</v>
      </c>
      <c r="P2898" s="3">
        <v>9</v>
      </c>
      <c r="Q2898" s="3" t="s">
        <v>2</v>
      </c>
      <c r="R2898" s="3">
        <v>5</v>
      </c>
      <c r="S2898" s="9">
        <v>2.1199999999999997</v>
      </c>
      <c r="T2898" s="11">
        <v>0.09</v>
      </c>
      <c r="U2898" s="13">
        <v>0</v>
      </c>
    </row>
    <row r="2899" spans="1:21" x14ac:dyDescent="0.25">
      <c r="A2899" s="3" t="s">
        <v>67</v>
      </c>
      <c r="B2899" s="3" t="s">
        <v>132</v>
      </c>
      <c r="C2899" s="3" t="s">
        <v>18</v>
      </c>
      <c r="D2899" s="3">
        <v>2</v>
      </c>
      <c r="E2899" s="3">
        <v>0</v>
      </c>
      <c r="G2899" s="3">
        <v>1</v>
      </c>
      <c r="N2899" s="3">
        <v>9</v>
      </c>
      <c r="O2899" s="3" t="s">
        <v>2</v>
      </c>
      <c r="P2899" s="3">
        <v>9</v>
      </c>
      <c r="Q2899" s="3" t="s">
        <v>2</v>
      </c>
      <c r="R2899" s="3">
        <v>5</v>
      </c>
      <c r="S2899" s="9">
        <v>0.49</v>
      </c>
      <c r="T2899" s="11">
        <v>0</v>
      </c>
      <c r="U2899" s="13">
        <v>0</v>
      </c>
    </row>
    <row r="2900" spans="1:21" x14ac:dyDescent="0.25">
      <c r="A2900" s="3" t="s">
        <v>67</v>
      </c>
      <c r="B2900" s="3" t="s">
        <v>132</v>
      </c>
      <c r="C2900" s="3" t="s">
        <v>18</v>
      </c>
      <c r="D2900" s="3">
        <v>2</v>
      </c>
      <c r="E2900" s="3">
        <v>0</v>
      </c>
      <c r="G2900" s="3">
        <v>1</v>
      </c>
      <c r="N2900" s="3">
        <v>9</v>
      </c>
      <c r="O2900" s="3" t="s">
        <v>2</v>
      </c>
      <c r="P2900" s="3">
        <v>9</v>
      </c>
      <c r="Q2900" s="3" t="s">
        <v>2</v>
      </c>
      <c r="R2900" s="3">
        <v>5</v>
      </c>
      <c r="S2900" s="9">
        <v>0.68</v>
      </c>
      <c r="T2900" s="11">
        <v>0.09</v>
      </c>
      <c r="U2900" s="13">
        <v>0.25</v>
      </c>
    </row>
    <row r="2901" spans="1:21" x14ac:dyDescent="0.25">
      <c r="A2901" s="3" t="s">
        <v>67</v>
      </c>
      <c r="B2901" s="3" t="s">
        <v>132</v>
      </c>
      <c r="C2901" s="3" t="s">
        <v>24</v>
      </c>
      <c r="D2901" s="3">
        <v>1</v>
      </c>
      <c r="E2901" s="3">
        <v>0</v>
      </c>
      <c r="G2901" s="3">
        <v>0.96721311475409832</v>
      </c>
      <c r="N2901" s="3">
        <v>9</v>
      </c>
      <c r="O2901" s="3" t="s">
        <v>2</v>
      </c>
      <c r="P2901" s="3">
        <v>9</v>
      </c>
      <c r="Q2901" s="3" t="s">
        <v>2</v>
      </c>
      <c r="R2901" s="3">
        <v>5</v>
      </c>
      <c r="S2901" s="9">
        <v>1.45</v>
      </c>
      <c r="T2901" s="11">
        <v>0.25</v>
      </c>
      <c r="U2901" s="13">
        <v>1.2</v>
      </c>
    </row>
    <row r="2902" spans="1:21" x14ac:dyDescent="0.25">
      <c r="A2902" s="3" t="s">
        <v>67</v>
      </c>
      <c r="B2902" s="3" t="s">
        <v>132</v>
      </c>
      <c r="C2902" s="3" t="s">
        <v>24</v>
      </c>
      <c r="D2902" s="3">
        <v>1</v>
      </c>
      <c r="E2902" s="3">
        <v>0</v>
      </c>
      <c r="G2902" s="3">
        <v>0.93333333333333335</v>
      </c>
      <c r="N2902" s="3">
        <v>9</v>
      </c>
      <c r="O2902" s="3" t="s">
        <v>2</v>
      </c>
      <c r="P2902" s="3">
        <v>9</v>
      </c>
      <c r="Q2902" s="3" t="s">
        <v>2</v>
      </c>
      <c r="R2902" s="3">
        <v>5</v>
      </c>
      <c r="S2902" s="9">
        <v>0.85</v>
      </c>
      <c r="T2902" s="11">
        <v>1</v>
      </c>
      <c r="U2902" s="13">
        <v>1.58</v>
      </c>
    </row>
    <row r="2903" spans="1:21" x14ac:dyDescent="0.25">
      <c r="A2903" s="3" t="s">
        <v>67</v>
      </c>
      <c r="B2903" s="3" t="s">
        <v>132</v>
      </c>
      <c r="C2903" s="3" t="s">
        <v>19</v>
      </c>
      <c r="D2903" s="3">
        <v>4</v>
      </c>
      <c r="E2903" s="3">
        <v>1</v>
      </c>
      <c r="I2903" s="3">
        <v>1</v>
      </c>
      <c r="N2903" s="3">
        <v>50</v>
      </c>
      <c r="O2903" s="3" t="s">
        <v>38</v>
      </c>
      <c r="P2903" s="3">
        <v>50</v>
      </c>
      <c r="Q2903" s="3" t="s">
        <v>4</v>
      </c>
      <c r="R2903" s="3">
        <v>22</v>
      </c>
      <c r="S2903" s="9">
        <v>10.11</v>
      </c>
      <c r="T2903" s="11">
        <v>41.57</v>
      </c>
      <c r="U2903" s="13">
        <v>0</v>
      </c>
    </row>
    <row r="2904" spans="1:21" x14ac:dyDescent="0.25">
      <c r="A2904" s="3" t="s">
        <v>67</v>
      </c>
      <c r="B2904" s="3" t="s">
        <v>132</v>
      </c>
      <c r="C2904" s="3" t="s">
        <v>19</v>
      </c>
      <c r="D2904" s="3">
        <v>4</v>
      </c>
      <c r="E2904" s="3">
        <v>1</v>
      </c>
      <c r="I2904" s="3">
        <v>1</v>
      </c>
      <c r="N2904" s="3">
        <v>50</v>
      </c>
      <c r="O2904" s="3" t="s">
        <v>38</v>
      </c>
      <c r="P2904" s="3">
        <v>50</v>
      </c>
      <c r="Q2904" s="3" t="s">
        <v>4</v>
      </c>
      <c r="R2904" s="3">
        <v>22</v>
      </c>
      <c r="S2904" s="9">
        <v>5.16</v>
      </c>
      <c r="T2904" s="11">
        <v>41.57</v>
      </c>
      <c r="U2904" s="13">
        <v>0</v>
      </c>
    </row>
    <row r="2905" spans="1:21" x14ac:dyDescent="0.25">
      <c r="A2905" s="3" t="s">
        <v>67</v>
      </c>
      <c r="B2905" s="3" t="s">
        <v>132</v>
      </c>
      <c r="C2905" s="3" t="s">
        <v>16</v>
      </c>
      <c r="D2905" s="3">
        <v>3</v>
      </c>
      <c r="E2905" s="3">
        <v>0</v>
      </c>
      <c r="I2905" s="3">
        <v>1</v>
      </c>
      <c r="N2905" s="3">
        <v>50</v>
      </c>
      <c r="O2905" s="3" t="s">
        <v>38</v>
      </c>
      <c r="P2905" s="3">
        <v>50</v>
      </c>
      <c r="Q2905" s="3" t="s">
        <v>4</v>
      </c>
      <c r="R2905" s="3">
        <v>22</v>
      </c>
      <c r="S2905" s="9">
        <v>1</v>
      </c>
      <c r="T2905" s="11">
        <v>14.7</v>
      </c>
      <c r="U2905" s="13">
        <v>0</v>
      </c>
    </row>
    <row r="2906" spans="1:21" x14ac:dyDescent="0.25">
      <c r="A2906" s="3" t="s">
        <v>67</v>
      </c>
      <c r="B2906" s="3" t="s">
        <v>132</v>
      </c>
      <c r="C2906" s="3" t="s">
        <v>16</v>
      </c>
      <c r="D2906" s="3">
        <v>3</v>
      </c>
      <c r="E2906" s="3">
        <v>0</v>
      </c>
      <c r="I2906" s="3">
        <v>1</v>
      </c>
      <c r="N2906" s="3">
        <v>50</v>
      </c>
      <c r="O2906" s="3" t="s">
        <v>38</v>
      </c>
      <c r="P2906" s="3">
        <v>50</v>
      </c>
      <c r="Q2906" s="3" t="s">
        <v>4</v>
      </c>
      <c r="R2906" s="3">
        <v>22</v>
      </c>
      <c r="S2906" s="9">
        <v>4.72</v>
      </c>
      <c r="T2906" s="11">
        <v>8</v>
      </c>
      <c r="U2906" s="13">
        <v>0</v>
      </c>
    </row>
    <row r="2907" spans="1:21" x14ac:dyDescent="0.25">
      <c r="A2907" s="3" t="s">
        <v>67</v>
      </c>
      <c r="B2907" s="3" t="s">
        <v>132</v>
      </c>
      <c r="C2907" s="3" t="s">
        <v>18</v>
      </c>
      <c r="D2907" s="3">
        <v>2</v>
      </c>
      <c r="E2907" s="3">
        <v>0</v>
      </c>
      <c r="I2907" s="3">
        <v>1</v>
      </c>
      <c r="N2907" s="3">
        <v>50</v>
      </c>
      <c r="O2907" s="3" t="s">
        <v>38</v>
      </c>
      <c r="P2907" s="3">
        <v>50</v>
      </c>
      <c r="Q2907" s="3" t="s">
        <v>4</v>
      </c>
      <c r="R2907" s="3">
        <v>22</v>
      </c>
      <c r="S2907" s="9">
        <v>2.71</v>
      </c>
      <c r="T2907" s="11">
        <v>5.2</v>
      </c>
      <c r="U2907" s="13">
        <v>0</v>
      </c>
    </row>
    <row r="2908" spans="1:21" x14ac:dyDescent="0.25">
      <c r="A2908" s="3" t="s">
        <v>67</v>
      </c>
      <c r="B2908" s="3" t="s">
        <v>132</v>
      </c>
      <c r="C2908" s="3" t="s">
        <v>18</v>
      </c>
      <c r="D2908" s="3">
        <v>2</v>
      </c>
      <c r="E2908" s="3">
        <v>0</v>
      </c>
      <c r="I2908" s="3">
        <v>1</v>
      </c>
      <c r="N2908" s="3">
        <v>50</v>
      </c>
      <c r="O2908" s="3" t="s">
        <v>38</v>
      </c>
      <c r="P2908" s="3">
        <v>50</v>
      </c>
      <c r="Q2908" s="3" t="s">
        <v>4</v>
      </c>
      <c r="R2908" s="3">
        <v>22</v>
      </c>
      <c r="S2908" s="9">
        <v>1</v>
      </c>
      <c r="T2908" s="11">
        <v>5.2</v>
      </c>
      <c r="U2908" s="13">
        <v>0</v>
      </c>
    </row>
    <row r="2909" spans="1:21" x14ac:dyDescent="0.25">
      <c r="A2909" s="3" t="s">
        <v>67</v>
      </c>
      <c r="B2909" s="3" t="s">
        <v>132</v>
      </c>
      <c r="C2909" s="3" t="s">
        <v>18</v>
      </c>
      <c r="D2909" s="3">
        <v>2</v>
      </c>
      <c r="E2909" s="3">
        <v>0</v>
      </c>
      <c r="I2909" s="3">
        <v>1</v>
      </c>
      <c r="N2909" s="3">
        <v>50</v>
      </c>
      <c r="O2909" s="3" t="s">
        <v>38</v>
      </c>
      <c r="P2909" s="3">
        <v>50</v>
      </c>
      <c r="Q2909" s="3" t="s">
        <v>4</v>
      </c>
      <c r="R2909" s="3">
        <v>22</v>
      </c>
      <c r="S2909" s="9">
        <v>1</v>
      </c>
      <c r="T2909" s="11">
        <v>11.18</v>
      </c>
      <c r="U2909" s="13">
        <v>0</v>
      </c>
    </row>
    <row r="2910" spans="1:21" x14ac:dyDescent="0.25">
      <c r="A2910" s="3" t="s">
        <v>67</v>
      </c>
      <c r="B2910" s="3" t="s">
        <v>132</v>
      </c>
      <c r="C2910" s="3" t="s">
        <v>18</v>
      </c>
      <c r="D2910" s="3">
        <v>2</v>
      </c>
      <c r="E2910" s="3">
        <v>0</v>
      </c>
      <c r="I2910" s="3">
        <v>1</v>
      </c>
      <c r="N2910" s="3">
        <v>50</v>
      </c>
      <c r="O2910" s="3" t="s">
        <v>38</v>
      </c>
      <c r="P2910" s="3">
        <v>50</v>
      </c>
      <c r="Q2910" s="3" t="s">
        <v>4</v>
      </c>
      <c r="R2910" s="3">
        <v>22</v>
      </c>
      <c r="S2910" s="9">
        <v>1</v>
      </c>
      <c r="T2910" s="11">
        <v>8</v>
      </c>
      <c r="U2910" s="13">
        <v>0</v>
      </c>
    </row>
    <row r="2911" spans="1:21" x14ac:dyDescent="0.25">
      <c r="A2911" s="3" t="s">
        <v>67</v>
      </c>
      <c r="B2911" s="3" t="s">
        <v>132</v>
      </c>
      <c r="C2911" s="3" t="s">
        <v>18</v>
      </c>
      <c r="D2911" s="3">
        <v>2</v>
      </c>
      <c r="E2911" s="3">
        <v>0</v>
      </c>
      <c r="I2911" s="3">
        <v>1</v>
      </c>
      <c r="N2911" s="3">
        <v>50</v>
      </c>
      <c r="O2911" s="3" t="s">
        <v>38</v>
      </c>
      <c r="P2911" s="3">
        <v>50</v>
      </c>
      <c r="Q2911" s="3" t="s">
        <v>4</v>
      </c>
      <c r="R2911" s="3">
        <v>22</v>
      </c>
      <c r="S2911" s="9">
        <v>1</v>
      </c>
      <c r="T2911" s="11">
        <v>0</v>
      </c>
      <c r="U2911" s="13">
        <v>0</v>
      </c>
    </row>
    <row r="2912" spans="1:21" x14ac:dyDescent="0.25">
      <c r="A2912" s="3" t="s">
        <v>67</v>
      </c>
      <c r="B2912" s="3" t="s">
        <v>132</v>
      </c>
      <c r="C2912" s="3" t="s">
        <v>18</v>
      </c>
      <c r="D2912" s="3">
        <v>2</v>
      </c>
      <c r="E2912" s="3">
        <v>0</v>
      </c>
      <c r="I2912" s="3">
        <v>1</v>
      </c>
      <c r="N2912" s="3">
        <v>50</v>
      </c>
      <c r="O2912" s="3" t="s">
        <v>38</v>
      </c>
      <c r="P2912" s="3">
        <v>50</v>
      </c>
      <c r="Q2912" s="3" t="s">
        <v>4</v>
      </c>
      <c r="R2912" s="3">
        <v>22</v>
      </c>
      <c r="S2912" s="9">
        <v>3.03</v>
      </c>
      <c r="T2912" s="11">
        <v>5.2</v>
      </c>
      <c r="U2912" s="13">
        <v>0</v>
      </c>
    </row>
    <row r="2913" spans="1:21" x14ac:dyDescent="0.25">
      <c r="A2913" s="3" t="s">
        <v>67</v>
      </c>
      <c r="B2913" s="3" t="s">
        <v>132</v>
      </c>
      <c r="C2913" s="3" t="s">
        <v>18</v>
      </c>
      <c r="D2913" s="3">
        <v>2</v>
      </c>
      <c r="E2913" s="3">
        <v>0</v>
      </c>
      <c r="I2913" s="3">
        <v>1</v>
      </c>
      <c r="N2913" s="3">
        <v>50</v>
      </c>
      <c r="O2913" s="3" t="s">
        <v>38</v>
      </c>
      <c r="P2913" s="3">
        <v>50</v>
      </c>
      <c r="Q2913" s="3" t="s">
        <v>4</v>
      </c>
      <c r="R2913" s="3">
        <v>22</v>
      </c>
      <c r="S2913" s="9">
        <v>1</v>
      </c>
      <c r="T2913" s="11">
        <v>14.7</v>
      </c>
      <c r="U2913" s="13">
        <v>0</v>
      </c>
    </row>
    <row r="2914" spans="1:21" x14ac:dyDescent="0.25">
      <c r="A2914" s="3" t="s">
        <v>67</v>
      </c>
      <c r="B2914" s="3" t="s">
        <v>132</v>
      </c>
      <c r="C2914" s="3" t="s">
        <v>24</v>
      </c>
      <c r="D2914" s="3">
        <v>1</v>
      </c>
      <c r="E2914" s="3">
        <v>0</v>
      </c>
      <c r="I2914" s="3">
        <v>1</v>
      </c>
      <c r="N2914" s="3">
        <v>50</v>
      </c>
      <c r="O2914" s="3" t="s">
        <v>38</v>
      </c>
      <c r="P2914" s="3">
        <v>50</v>
      </c>
      <c r="Q2914" s="3" t="s">
        <v>4</v>
      </c>
      <c r="R2914" s="3">
        <v>22</v>
      </c>
      <c r="S2914" s="9">
        <v>1</v>
      </c>
      <c r="T2914" s="11">
        <v>8</v>
      </c>
      <c r="U2914" s="13">
        <v>0</v>
      </c>
    </row>
    <row r="2915" spans="1:21" x14ac:dyDescent="0.25">
      <c r="A2915" s="3" t="s">
        <v>67</v>
      </c>
      <c r="B2915" s="3" t="s">
        <v>132</v>
      </c>
      <c r="C2915" s="3" t="s">
        <v>24</v>
      </c>
      <c r="D2915" s="3">
        <v>1</v>
      </c>
      <c r="E2915" s="3">
        <v>0</v>
      </c>
      <c r="I2915" s="3">
        <v>1</v>
      </c>
      <c r="N2915" s="3">
        <v>50</v>
      </c>
      <c r="O2915" s="3" t="s">
        <v>38</v>
      </c>
      <c r="P2915" s="3">
        <v>50</v>
      </c>
      <c r="Q2915" s="3" t="s">
        <v>4</v>
      </c>
      <c r="R2915" s="3">
        <v>22</v>
      </c>
      <c r="S2915" s="9">
        <v>1</v>
      </c>
      <c r="T2915" s="11">
        <v>1</v>
      </c>
      <c r="U2915" s="13">
        <v>0</v>
      </c>
    </row>
    <row r="2916" spans="1:21" x14ac:dyDescent="0.25">
      <c r="A2916" s="3" t="s">
        <v>67</v>
      </c>
      <c r="B2916" s="3" t="s">
        <v>132</v>
      </c>
      <c r="C2916" s="3" t="s">
        <v>24</v>
      </c>
      <c r="D2916" s="3">
        <v>1</v>
      </c>
      <c r="E2916" s="3">
        <v>0</v>
      </c>
      <c r="I2916" s="3">
        <v>1</v>
      </c>
      <c r="N2916" s="3">
        <v>50</v>
      </c>
      <c r="O2916" s="3" t="s">
        <v>38</v>
      </c>
      <c r="P2916" s="3">
        <v>50</v>
      </c>
      <c r="Q2916" s="3" t="s">
        <v>4</v>
      </c>
      <c r="R2916" s="3">
        <v>22</v>
      </c>
      <c r="S2916" s="9">
        <v>1</v>
      </c>
      <c r="T2916" s="11">
        <v>5.2</v>
      </c>
      <c r="U2916" s="13">
        <v>0</v>
      </c>
    </row>
    <row r="2917" spans="1:21" x14ac:dyDescent="0.25">
      <c r="A2917" s="3" t="s">
        <v>67</v>
      </c>
      <c r="B2917" s="3" t="s">
        <v>132</v>
      </c>
      <c r="C2917" s="3" t="s">
        <v>19</v>
      </c>
      <c r="D2917" s="3">
        <v>4</v>
      </c>
      <c r="E2917" s="3">
        <v>0</v>
      </c>
      <c r="I2917" s="3">
        <v>0.87</v>
      </c>
      <c r="N2917" s="3">
        <v>51</v>
      </c>
      <c r="O2917" s="3" t="s">
        <v>4</v>
      </c>
      <c r="P2917" s="3">
        <v>51</v>
      </c>
      <c r="Q2917" s="3" t="s">
        <v>4</v>
      </c>
      <c r="R2917" s="3">
        <v>22</v>
      </c>
      <c r="S2917" s="9">
        <v>1</v>
      </c>
      <c r="T2917" s="11">
        <v>1</v>
      </c>
      <c r="U2917" s="13">
        <v>0</v>
      </c>
    </row>
    <row r="2918" spans="1:21" x14ac:dyDescent="0.25">
      <c r="A2918" s="3" t="s">
        <v>67</v>
      </c>
      <c r="B2918" s="3" t="s">
        <v>132</v>
      </c>
      <c r="C2918" s="3" t="s">
        <v>16</v>
      </c>
      <c r="D2918" s="3">
        <v>3</v>
      </c>
      <c r="E2918" s="3">
        <v>0</v>
      </c>
      <c r="I2918" s="3">
        <v>1</v>
      </c>
      <c r="N2918" s="3">
        <v>51</v>
      </c>
      <c r="O2918" s="3" t="s">
        <v>4</v>
      </c>
      <c r="P2918" s="3">
        <v>51</v>
      </c>
      <c r="Q2918" s="3" t="s">
        <v>4</v>
      </c>
      <c r="R2918" s="3">
        <v>22</v>
      </c>
      <c r="S2918" s="9">
        <v>1</v>
      </c>
      <c r="T2918" s="11">
        <v>1</v>
      </c>
      <c r="U2918" s="13">
        <v>0</v>
      </c>
    </row>
    <row r="2919" spans="1:21" x14ac:dyDescent="0.25">
      <c r="A2919" s="3" t="s">
        <v>67</v>
      </c>
      <c r="B2919" s="3" t="s">
        <v>132</v>
      </c>
      <c r="C2919" s="3" t="s">
        <v>16</v>
      </c>
      <c r="D2919" s="3">
        <v>3</v>
      </c>
      <c r="E2919" s="3">
        <v>0</v>
      </c>
      <c r="I2919" s="3">
        <v>0.87</v>
      </c>
      <c r="N2919" s="3">
        <v>51</v>
      </c>
      <c r="O2919" s="3" t="s">
        <v>4</v>
      </c>
      <c r="P2919" s="3">
        <v>51</v>
      </c>
      <c r="Q2919" s="3" t="s">
        <v>4</v>
      </c>
      <c r="R2919" s="3">
        <v>22</v>
      </c>
      <c r="S2919" s="9">
        <v>3.3699999999999997</v>
      </c>
      <c r="T2919" s="11">
        <v>2.83</v>
      </c>
      <c r="U2919" s="13">
        <v>0</v>
      </c>
    </row>
    <row r="2920" spans="1:21" x14ac:dyDescent="0.25">
      <c r="A2920" s="3" t="s">
        <v>67</v>
      </c>
      <c r="B2920" s="3" t="s">
        <v>132</v>
      </c>
      <c r="C2920" s="3" t="s">
        <v>16</v>
      </c>
      <c r="D2920" s="3">
        <v>3</v>
      </c>
      <c r="E2920" s="3">
        <v>0</v>
      </c>
      <c r="I2920" s="3">
        <v>1</v>
      </c>
      <c r="N2920" s="3">
        <v>51</v>
      </c>
      <c r="O2920" s="3" t="s">
        <v>4</v>
      </c>
      <c r="P2920" s="3">
        <v>51</v>
      </c>
      <c r="Q2920" s="3" t="s">
        <v>4</v>
      </c>
      <c r="R2920" s="3">
        <v>22</v>
      </c>
      <c r="S2920" s="9">
        <v>1</v>
      </c>
      <c r="T2920" s="11">
        <v>2.83</v>
      </c>
      <c r="U2920" s="13">
        <v>0</v>
      </c>
    </row>
    <row r="2921" spans="1:21" x14ac:dyDescent="0.25">
      <c r="A2921" s="3" t="s">
        <v>67</v>
      </c>
      <c r="B2921" s="3" t="s">
        <v>132</v>
      </c>
      <c r="C2921" s="3" t="s">
        <v>18</v>
      </c>
      <c r="D2921" s="3">
        <v>2</v>
      </c>
      <c r="E2921" s="3">
        <v>0</v>
      </c>
      <c r="I2921" s="3">
        <v>1</v>
      </c>
      <c r="N2921" s="3">
        <v>51</v>
      </c>
      <c r="O2921" s="3" t="s">
        <v>4</v>
      </c>
      <c r="P2921" s="3">
        <v>51</v>
      </c>
      <c r="Q2921" s="3" t="s">
        <v>4</v>
      </c>
      <c r="R2921" s="3">
        <v>22</v>
      </c>
      <c r="S2921" s="9">
        <v>3.3</v>
      </c>
      <c r="T2921" s="11">
        <v>18.52</v>
      </c>
      <c r="U2921" s="13">
        <v>3</v>
      </c>
    </row>
    <row r="2922" spans="1:21" x14ac:dyDescent="0.25">
      <c r="A2922" s="3" t="s">
        <v>67</v>
      </c>
      <c r="B2922" s="3" t="s">
        <v>132</v>
      </c>
      <c r="C2922" s="3" t="s">
        <v>24</v>
      </c>
      <c r="D2922" s="3">
        <v>1</v>
      </c>
      <c r="E2922" s="3">
        <v>0</v>
      </c>
      <c r="I2922" s="3">
        <v>0.9</v>
      </c>
      <c r="N2922" s="3">
        <v>51</v>
      </c>
      <c r="O2922" s="3" t="s">
        <v>4</v>
      </c>
      <c r="P2922" s="3">
        <v>51</v>
      </c>
      <c r="Q2922" s="3" t="s">
        <v>4</v>
      </c>
      <c r="R2922" s="3">
        <v>22</v>
      </c>
      <c r="S2922" s="9">
        <v>1</v>
      </c>
      <c r="T2922" s="11">
        <v>1</v>
      </c>
      <c r="U2922" s="13">
        <v>0</v>
      </c>
    </row>
    <row r="2923" spans="1:21" x14ac:dyDescent="0.25">
      <c r="A2923" s="3" t="s">
        <v>67</v>
      </c>
      <c r="B2923" s="3" t="s">
        <v>132</v>
      </c>
      <c r="C2923" s="3" t="s">
        <v>24</v>
      </c>
      <c r="D2923" s="3">
        <v>1</v>
      </c>
      <c r="E2923" s="3">
        <v>0</v>
      </c>
      <c r="I2923" s="3">
        <v>0.9</v>
      </c>
      <c r="N2923" s="3">
        <v>51</v>
      </c>
      <c r="O2923" s="3" t="s">
        <v>4</v>
      </c>
      <c r="P2923" s="3">
        <v>51</v>
      </c>
      <c r="Q2923" s="3" t="s">
        <v>4</v>
      </c>
      <c r="R2923" s="3">
        <v>22</v>
      </c>
      <c r="S2923" s="9">
        <v>1</v>
      </c>
      <c r="T2923" s="11">
        <v>0</v>
      </c>
      <c r="U2923" s="13">
        <v>0</v>
      </c>
    </row>
    <row r="2924" spans="1:21" x14ac:dyDescent="0.25">
      <c r="A2924" s="3" t="s">
        <v>67</v>
      </c>
      <c r="B2924" s="3" t="s">
        <v>132</v>
      </c>
      <c r="C2924" s="3" t="s">
        <v>19</v>
      </c>
      <c r="D2924" s="3">
        <v>4</v>
      </c>
      <c r="E2924" s="3">
        <v>1</v>
      </c>
      <c r="M2924" s="3">
        <v>1</v>
      </c>
      <c r="N2924" s="3">
        <v>66</v>
      </c>
      <c r="O2924" s="3" t="s">
        <v>8</v>
      </c>
      <c r="P2924" s="3">
        <v>66</v>
      </c>
      <c r="Q2924" s="3" t="s">
        <v>8</v>
      </c>
      <c r="R2924" s="3">
        <v>29</v>
      </c>
      <c r="S2924" s="9">
        <v>8.73</v>
      </c>
      <c r="T2924" s="11">
        <v>5.2</v>
      </c>
      <c r="U2924" s="13">
        <v>4</v>
      </c>
    </row>
    <row r="2925" spans="1:21" x14ac:dyDescent="0.25">
      <c r="A2925" s="3" t="s">
        <v>67</v>
      </c>
      <c r="B2925" s="3" t="s">
        <v>132</v>
      </c>
      <c r="C2925" s="3" t="s">
        <v>19</v>
      </c>
      <c r="D2925" s="3">
        <v>4</v>
      </c>
      <c r="E2925" s="3">
        <v>1</v>
      </c>
      <c r="M2925" s="3">
        <v>1</v>
      </c>
      <c r="N2925" s="3">
        <v>66</v>
      </c>
      <c r="O2925" s="3" t="s">
        <v>8</v>
      </c>
      <c r="P2925" s="3">
        <v>66</v>
      </c>
      <c r="Q2925" s="3" t="s">
        <v>8</v>
      </c>
      <c r="R2925" s="3">
        <v>29</v>
      </c>
      <c r="S2925" s="9">
        <v>9.44</v>
      </c>
      <c r="T2925" s="11">
        <v>5.2</v>
      </c>
      <c r="U2925" s="13">
        <v>6</v>
      </c>
    </row>
    <row r="2926" spans="1:21" x14ac:dyDescent="0.25">
      <c r="A2926" s="3" t="s">
        <v>67</v>
      </c>
      <c r="B2926" s="3" t="s">
        <v>132</v>
      </c>
      <c r="C2926" s="3" t="s">
        <v>19</v>
      </c>
      <c r="D2926" s="3">
        <v>4</v>
      </c>
      <c r="E2926" s="3">
        <v>1</v>
      </c>
      <c r="M2926" s="3">
        <v>1</v>
      </c>
      <c r="N2926" s="3">
        <v>66</v>
      </c>
      <c r="O2926" s="3" t="s">
        <v>8</v>
      </c>
      <c r="P2926" s="3">
        <v>66</v>
      </c>
      <c r="Q2926" s="3" t="s">
        <v>8</v>
      </c>
      <c r="R2926" s="3">
        <v>29</v>
      </c>
      <c r="S2926" s="9">
        <v>9.69</v>
      </c>
      <c r="T2926" s="11">
        <v>1</v>
      </c>
      <c r="U2926" s="13">
        <v>6</v>
      </c>
    </row>
    <row r="2927" spans="1:21" x14ac:dyDescent="0.25">
      <c r="A2927" s="3" t="s">
        <v>67</v>
      </c>
      <c r="B2927" s="3" t="s">
        <v>132</v>
      </c>
      <c r="C2927" s="3" t="s">
        <v>19</v>
      </c>
      <c r="D2927" s="3">
        <v>4</v>
      </c>
      <c r="E2927" s="3">
        <v>1</v>
      </c>
      <c r="M2927" s="3">
        <v>1</v>
      </c>
      <c r="N2927" s="3">
        <v>66</v>
      </c>
      <c r="O2927" s="3" t="s">
        <v>8</v>
      </c>
      <c r="P2927" s="3">
        <v>66</v>
      </c>
      <c r="Q2927" s="3" t="s">
        <v>8</v>
      </c>
      <c r="R2927" s="3">
        <v>29</v>
      </c>
      <c r="S2927" s="9">
        <v>12.9</v>
      </c>
      <c r="T2927" s="11">
        <v>2.83</v>
      </c>
      <c r="U2927" s="13">
        <v>19</v>
      </c>
    </row>
    <row r="2928" spans="1:21" x14ac:dyDescent="0.25">
      <c r="A2928" s="3" t="s">
        <v>67</v>
      </c>
      <c r="B2928" s="3" t="s">
        <v>132</v>
      </c>
      <c r="C2928" s="3" t="s">
        <v>18</v>
      </c>
      <c r="D2928" s="3">
        <v>2</v>
      </c>
      <c r="E2928" s="3">
        <v>0</v>
      </c>
      <c r="M2928" s="3">
        <v>1</v>
      </c>
      <c r="N2928" s="3">
        <v>66</v>
      </c>
      <c r="O2928" s="3" t="s">
        <v>8</v>
      </c>
      <c r="P2928" s="3">
        <v>66</v>
      </c>
      <c r="Q2928" s="3" t="s">
        <v>8</v>
      </c>
      <c r="R2928" s="3">
        <v>29</v>
      </c>
      <c r="S2928" s="9">
        <v>6.95</v>
      </c>
      <c r="T2928" s="11">
        <v>1</v>
      </c>
      <c r="U2928" s="13">
        <v>4</v>
      </c>
    </row>
    <row r="2929" spans="1:21" x14ac:dyDescent="0.25">
      <c r="A2929" s="3" t="s">
        <v>67</v>
      </c>
      <c r="B2929" s="3" t="s">
        <v>132</v>
      </c>
      <c r="C2929" s="3" t="s">
        <v>18</v>
      </c>
      <c r="D2929" s="3">
        <v>2</v>
      </c>
      <c r="E2929" s="3">
        <v>0</v>
      </c>
      <c r="M2929" s="3">
        <v>1</v>
      </c>
      <c r="N2929" s="3">
        <v>66</v>
      </c>
      <c r="O2929" s="3" t="s">
        <v>8</v>
      </c>
      <c r="P2929" s="3">
        <v>66</v>
      </c>
      <c r="Q2929" s="3" t="s">
        <v>8</v>
      </c>
      <c r="R2929" s="3">
        <v>29</v>
      </c>
      <c r="S2929" s="9">
        <v>1</v>
      </c>
      <c r="T2929" s="11">
        <v>2.83</v>
      </c>
      <c r="U2929" s="13">
        <v>4</v>
      </c>
    </row>
    <row r="2930" spans="1:21" x14ac:dyDescent="0.25">
      <c r="A2930" s="3" t="s">
        <v>67</v>
      </c>
      <c r="B2930" s="3" t="s">
        <v>132</v>
      </c>
      <c r="C2930" s="3" t="s">
        <v>18</v>
      </c>
      <c r="D2930" s="3">
        <v>2</v>
      </c>
      <c r="E2930" s="3">
        <v>0</v>
      </c>
      <c r="M2930" s="3">
        <v>1</v>
      </c>
      <c r="N2930" s="3">
        <v>66</v>
      </c>
      <c r="O2930" s="3" t="s">
        <v>8</v>
      </c>
      <c r="P2930" s="3">
        <v>66</v>
      </c>
      <c r="Q2930" s="3" t="s">
        <v>8</v>
      </c>
      <c r="R2930" s="3">
        <v>29</v>
      </c>
      <c r="S2930" s="9">
        <v>3.7199999999999998</v>
      </c>
      <c r="T2930" s="11">
        <v>1</v>
      </c>
      <c r="U2930" s="13">
        <v>0</v>
      </c>
    </row>
    <row r="2931" spans="1:21" x14ac:dyDescent="0.25">
      <c r="A2931" s="3" t="s">
        <v>67</v>
      </c>
      <c r="B2931" s="3" t="s">
        <v>132</v>
      </c>
      <c r="C2931" s="3" t="s">
        <v>18</v>
      </c>
      <c r="D2931" s="3">
        <v>2</v>
      </c>
      <c r="E2931" s="3">
        <v>0</v>
      </c>
      <c r="M2931" s="3">
        <v>1</v>
      </c>
      <c r="N2931" s="3">
        <v>66</v>
      </c>
      <c r="O2931" s="3" t="s">
        <v>8</v>
      </c>
      <c r="P2931" s="3">
        <v>66</v>
      </c>
      <c r="Q2931" s="3" t="s">
        <v>8</v>
      </c>
      <c r="R2931" s="3">
        <v>29</v>
      </c>
      <c r="S2931" s="9">
        <v>7.62</v>
      </c>
      <c r="T2931" s="11">
        <v>1</v>
      </c>
      <c r="U2931" s="13">
        <v>2</v>
      </c>
    </row>
    <row r="2932" spans="1:21" x14ac:dyDescent="0.25">
      <c r="A2932" s="3" t="s">
        <v>67</v>
      </c>
      <c r="B2932" s="3" t="s">
        <v>132</v>
      </c>
      <c r="C2932" s="3" t="s">
        <v>24</v>
      </c>
      <c r="D2932" s="3">
        <v>1</v>
      </c>
      <c r="E2932" s="3">
        <v>0</v>
      </c>
      <c r="I2932" s="3">
        <v>0.02</v>
      </c>
      <c r="M2932" s="3">
        <v>0.98</v>
      </c>
      <c r="N2932" s="3">
        <v>66</v>
      </c>
      <c r="O2932" s="3" t="s">
        <v>8</v>
      </c>
      <c r="P2932" s="3">
        <v>66</v>
      </c>
      <c r="Q2932" s="3" t="s">
        <v>8</v>
      </c>
      <c r="R2932" s="3">
        <v>29</v>
      </c>
      <c r="S2932" s="9">
        <v>6.64</v>
      </c>
      <c r="T2932" s="11">
        <v>1</v>
      </c>
      <c r="U2932" s="13">
        <v>2</v>
      </c>
    </row>
    <row r="2933" spans="1:21" x14ac:dyDescent="0.25">
      <c r="A2933" s="3" t="s">
        <v>67</v>
      </c>
      <c r="B2933" s="3" t="s">
        <v>132</v>
      </c>
      <c r="C2933" s="3" t="s">
        <v>19</v>
      </c>
      <c r="D2933" s="3">
        <v>4</v>
      </c>
      <c r="E2933" s="3">
        <v>0</v>
      </c>
      <c r="F2933" s="3">
        <v>0.87</v>
      </c>
      <c r="N2933" s="3">
        <v>3</v>
      </c>
      <c r="O2933" s="3" t="s">
        <v>1</v>
      </c>
      <c r="P2933" s="3">
        <v>3</v>
      </c>
      <c r="Q2933" s="3" t="s">
        <v>1</v>
      </c>
      <c r="R2933" s="3">
        <v>2</v>
      </c>
      <c r="S2933" s="9">
        <v>1</v>
      </c>
      <c r="T2933" s="11">
        <v>58.09</v>
      </c>
      <c r="U2933" s="13">
        <v>0</v>
      </c>
    </row>
    <row r="2934" spans="1:21" x14ac:dyDescent="0.25">
      <c r="A2934" s="3" t="s">
        <v>67</v>
      </c>
      <c r="B2934" s="3" t="s">
        <v>132</v>
      </c>
      <c r="C2934" s="3" t="s">
        <v>19</v>
      </c>
      <c r="D2934" s="3">
        <v>4</v>
      </c>
      <c r="E2934" s="3">
        <v>0</v>
      </c>
      <c r="F2934" s="3">
        <v>0.87</v>
      </c>
      <c r="N2934" s="3">
        <v>3</v>
      </c>
      <c r="O2934" s="3" t="s">
        <v>1</v>
      </c>
      <c r="P2934" s="3">
        <v>3</v>
      </c>
      <c r="Q2934" s="3" t="s">
        <v>1</v>
      </c>
      <c r="R2934" s="3">
        <v>2</v>
      </c>
      <c r="S2934" s="9">
        <v>0.75</v>
      </c>
      <c r="T2934" s="11">
        <v>2.62</v>
      </c>
      <c r="U2934" s="13">
        <v>0</v>
      </c>
    </row>
    <row r="2935" spans="1:21" x14ac:dyDescent="0.25">
      <c r="A2935" s="3" t="s">
        <v>67</v>
      </c>
      <c r="B2935" s="3" t="s">
        <v>132</v>
      </c>
      <c r="C2935" s="3" t="s">
        <v>19</v>
      </c>
      <c r="D2935" s="3">
        <v>4</v>
      </c>
      <c r="E2935" s="3">
        <v>1</v>
      </c>
      <c r="F2935" s="3">
        <v>0.74</v>
      </c>
      <c r="G2935" s="3">
        <v>0.13</v>
      </c>
      <c r="N2935" s="3">
        <v>3</v>
      </c>
      <c r="O2935" s="3" t="s">
        <v>1</v>
      </c>
      <c r="P2935" s="3">
        <v>3</v>
      </c>
      <c r="Q2935" s="3" t="s">
        <v>1</v>
      </c>
      <c r="R2935" s="3">
        <v>2</v>
      </c>
      <c r="S2935" s="9">
        <v>5.63</v>
      </c>
      <c r="T2935" s="11">
        <v>39.51</v>
      </c>
      <c r="U2935" s="13">
        <v>15.91</v>
      </c>
    </row>
    <row r="2936" spans="1:21" x14ac:dyDescent="0.25">
      <c r="A2936" s="3" t="s">
        <v>67</v>
      </c>
      <c r="B2936" s="3" t="s">
        <v>132</v>
      </c>
      <c r="C2936" s="3" t="s">
        <v>19</v>
      </c>
      <c r="D2936" s="3">
        <v>4</v>
      </c>
      <c r="E2936" s="3">
        <v>1</v>
      </c>
      <c r="F2936" s="3">
        <v>1</v>
      </c>
      <c r="N2936" s="3">
        <v>3</v>
      </c>
      <c r="O2936" s="3" t="s">
        <v>1</v>
      </c>
      <c r="P2936" s="3">
        <v>3</v>
      </c>
      <c r="Q2936" s="3" t="s">
        <v>1</v>
      </c>
      <c r="R2936" s="3">
        <v>2</v>
      </c>
      <c r="S2936" s="9">
        <v>3.75</v>
      </c>
      <c r="T2936" s="11">
        <v>41.05</v>
      </c>
      <c r="U2936" s="13">
        <v>24.560000000000002</v>
      </c>
    </row>
    <row r="2937" spans="1:21" x14ac:dyDescent="0.25">
      <c r="A2937" s="3" t="s">
        <v>67</v>
      </c>
      <c r="B2937" s="3" t="s">
        <v>132</v>
      </c>
      <c r="C2937" s="3" t="s">
        <v>18</v>
      </c>
      <c r="D2937" s="3">
        <v>2</v>
      </c>
      <c r="E2937" s="3">
        <v>0</v>
      </c>
      <c r="F2937" s="3">
        <v>0.64</v>
      </c>
      <c r="G2937" s="3">
        <v>0.13</v>
      </c>
      <c r="N2937" s="3">
        <v>3</v>
      </c>
      <c r="O2937" s="3" t="s">
        <v>1</v>
      </c>
      <c r="P2937" s="3">
        <v>3</v>
      </c>
      <c r="Q2937" s="3" t="s">
        <v>1</v>
      </c>
      <c r="R2937" s="3">
        <v>2</v>
      </c>
      <c r="S2937" s="9">
        <v>0.32</v>
      </c>
      <c r="T2937" s="11">
        <v>8</v>
      </c>
      <c r="U2937" s="13">
        <v>0</v>
      </c>
    </row>
    <row r="2938" spans="1:21" x14ac:dyDescent="0.25">
      <c r="A2938" s="3" t="s">
        <v>67</v>
      </c>
      <c r="B2938" s="3" t="s">
        <v>132</v>
      </c>
      <c r="C2938" s="3" t="s">
        <v>18</v>
      </c>
      <c r="D2938" s="3">
        <v>2</v>
      </c>
      <c r="E2938" s="3">
        <v>0</v>
      </c>
      <c r="F2938" s="3">
        <v>0.87</v>
      </c>
      <c r="N2938" s="3">
        <v>3</v>
      </c>
      <c r="O2938" s="3" t="s">
        <v>1</v>
      </c>
      <c r="P2938" s="3">
        <v>3</v>
      </c>
      <c r="Q2938" s="3" t="s">
        <v>1</v>
      </c>
      <c r="R2938" s="3">
        <v>2</v>
      </c>
      <c r="S2938" s="9">
        <v>0.32</v>
      </c>
      <c r="T2938" s="11">
        <v>8</v>
      </c>
      <c r="U2938" s="13">
        <v>0</v>
      </c>
    </row>
    <row r="2939" spans="1:21" x14ac:dyDescent="0.25">
      <c r="A2939" s="3" t="s">
        <v>67</v>
      </c>
      <c r="B2939" s="3" t="s">
        <v>132</v>
      </c>
      <c r="C2939" s="3" t="s">
        <v>18</v>
      </c>
      <c r="D2939" s="3">
        <v>2</v>
      </c>
      <c r="E2939" s="3">
        <v>0</v>
      </c>
      <c r="F2939" s="3">
        <v>0.81</v>
      </c>
      <c r="N2939" s="3">
        <v>3</v>
      </c>
      <c r="O2939" s="3" t="s">
        <v>1</v>
      </c>
      <c r="P2939" s="3">
        <v>3</v>
      </c>
      <c r="Q2939" s="3" t="s">
        <v>1</v>
      </c>
      <c r="R2939" s="3">
        <v>2</v>
      </c>
      <c r="S2939" s="9">
        <v>0.94000000000000006</v>
      </c>
      <c r="T2939" s="11">
        <v>1</v>
      </c>
      <c r="U2939" s="13">
        <v>0</v>
      </c>
    </row>
    <row r="2940" spans="1:21" x14ac:dyDescent="0.25">
      <c r="A2940" s="3" t="s">
        <v>67</v>
      </c>
      <c r="B2940" s="3" t="s">
        <v>132</v>
      </c>
      <c r="C2940" s="3" t="s">
        <v>18</v>
      </c>
      <c r="D2940" s="3">
        <v>2</v>
      </c>
      <c r="E2940" s="3">
        <v>0</v>
      </c>
      <c r="F2940" s="3">
        <v>0.94</v>
      </c>
      <c r="N2940" s="3">
        <v>3</v>
      </c>
      <c r="O2940" s="3" t="s">
        <v>1</v>
      </c>
      <c r="P2940" s="3">
        <v>3</v>
      </c>
      <c r="Q2940" s="3" t="s">
        <v>1</v>
      </c>
      <c r="R2940" s="3">
        <v>2</v>
      </c>
      <c r="S2940" s="9">
        <v>1</v>
      </c>
      <c r="T2940" s="11">
        <v>5.99</v>
      </c>
      <c r="U2940" s="13">
        <v>0</v>
      </c>
    </row>
    <row r="2941" spans="1:21" x14ac:dyDescent="0.25">
      <c r="A2941" s="3" t="s">
        <v>67</v>
      </c>
      <c r="B2941" s="3" t="s">
        <v>132</v>
      </c>
      <c r="C2941" s="3" t="s">
        <v>18</v>
      </c>
      <c r="D2941" s="3">
        <v>2</v>
      </c>
      <c r="E2941" s="3">
        <v>0</v>
      </c>
      <c r="F2941" s="3">
        <v>0.56999999999999995</v>
      </c>
      <c r="N2941" s="3">
        <v>3</v>
      </c>
      <c r="O2941" s="3" t="s">
        <v>1</v>
      </c>
      <c r="P2941" s="3">
        <v>3</v>
      </c>
      <c r="Q2941" s="3" t="s">
        <v>1</v>
      </c>
      <c r="R2941" s="3">
        <v>2</v>
      </c>
      <c r="S2941" s="9">
        <v>0.94000000000000006</v>
      </c>
      <c r="T2941" s="11">
        <v>8.92</v>
      </c>
      <c r="U2941" s="13">
        <v>0.42000000000000004</v>
      </c>
    </row>
    <row r="2942" spans="1:21" x14ac:dyDescent="0.25">
      <c r="A2942" s="3" t="s">
        <v>67</v>
      </c>
      <c r="B2942" s="3" t="s">
        <v>132</v>
      </c>
      <c r="C2942" s="3" t="s">
        <v>18</v>
      </c>
      <c r="D2942" s="3">
        <v>2</v>
      </c>
      <c r="E2942" s="3">
        <v>0</v>
      </c>
      <c r="F2942" s="3">
        <v>0.61</v>
      </c>
      <c r="N2942" s="3">
        <v>3</v>
      </c>
      <c r="O2942" s="3" t="s">
        <v>1</v>
      </c>
      <c r="P2942" s="3">
        <v>3</v>
      </c>
      <c r="Q2942" s="3" t="s">
        <v>1</v>
      </c>
      <c r="R2942" s="3">
        <v>2</v>
      </c>
      <c r="S2942" s="9">
        <v>1</v>
      </c>
      <c r="T2942" s="11">
        <v>11.52</v>
      </c>
      <c r="U2942" s="13">
        <v>0</v>
      </c>
    </row>
    <row r="2943" spans="1:21" x14ac:dyDescent="0.25">
      <c r="A2943" s="3" t="s">
        <v>67</v>
      </c>
      <c r="B2943" s="3" t="s">
        <v>132</v>
      </c>
      <c r="C2943" s="3" t="s">
        <v>16</v>
      </c>
      <c r="D2943" s="3">
        <v>3</v>
      </c>
      <c r="E2943" s="3">
        <v>0</v>
      </c>
      <c r="J2943" s="3">
        <v>1</v>
      </c>
      <c r="N2943" s="3">
        <v>60</v>
      </c>
      <c r="O2943" s="3" t="s">
        <v>32</v>
      </c>
      <c r="P2943" s="3">
        <v>60</v>
      </c>
      <c r="Q2943" s="3" t="s">
        <v>5</v>
      </c>
      <c r="R2943" s="3">
        <v>25</v>
      </c>
      <c r="S2943" s="9">
        <v>19.14</v>
      </c>
      <c r="T2943" s="11">
        <v>5.2</v>
      </c>
      <c r="U2943" s="13">
        <v>0.94</v>
      </c>
    </row>
    <row r="2944" spans="1:21" x14ac:dyDescent="0.25">
      <c r="A2944" s="3" t="s">
        <v>67</v>
      </c>
      <c r="B2944" s="3" t="s">
        <v>132</v>
      </c>
      <c r="C2944" s="3" t="s">
        <v>16</v>
      </c>
      <c r="D2944" s="3">
        <v>3</v>
      </c>
      <c r="E2944" s="3">
        <v>0</v>
      </c>
      <c r="J2944" s="3">
        <v>1</v>
      </c>
      <c r="N2944" s="3">
        <v>60</v>
      </c>
      <c r="O2944" s="3" t="s">
        <v>32</v>
      </c>
      <c r="P2944" s="3">
        <v>60</v>
      </c>
      <c r="Q2944" s="3" t="s">
        <v>5</v>
      </c>
      <c r="R2944" s="3">
        <v>25</v>
      </c>
      <c r="S2944" s="9">
        <v>16.84</v>
      </c>
      <c r="T2944" s="11">
        <v>5.2</v>
      </c>
      <c r="U2944" s="13">
        <v>0.94</v>
      </c>
    </row>
    <row r="2945" spans="1:21" x14ac:dyDescent="0.25">
      <c r="A2945" s="3" t="s">
        <v>67</v>
      </c>
      <c r="B2945" s="3" t="s">
        <v>132</v>
      </c>
      <c r="C2945" s="3" t="s">
        <v>16</v>
      </c>
      <c r="D2945" s="3">
        <v>3</v>
      </c>
      <c r="E2945" s="3">
        <v>0</v>
      </c>
      <c r="J2945" s="3">
        <v>1</v>
      </c>
      <c r="N2945" s="3">
        <v>60</v>
      </c>
      <c r="O2945" s="3" t="s">
        <v>32</v>
      </c>
      <c r="P2945" s="3">
        <v>60</v>
      </c>
      <c r="Q2945" s="3" t="s">
        <v>5</v>
      </c>
      <c r="R2945" s="3">
        <v>25</v>
      </c>
      <c r="S2945" s="9">
        <v>22.86</v>
      </c>
      <c r="T2945" s="11">
        <v>14.7</v>
      </c>
      <c r="U2945" s="13">
        <v>2.2200000000000002</v>
      </c>
    </row>
    <row r="2946" spans="1:21" x14ac:dyDescent="0.25">
      <c r="A2946" s="3" t="s">
        <v>67</v>
      </c>
      <c r="B2946" s="3" t="s">
        <v>132</v>
      </c>
      <c r="C2946" s="3" t="s">
        <v>16</v>
      </c>
      <c r="D2946" s="3">
        <v>3</v>
      </c>
      <c r="E2946" s="3">
        <v>0</v>
      </c>
      <c r="J2946" s="3">
        <v>1</v>
      </c>
      <c r="N2946" s="3">
        <v>60</v>
      </c>
      <c r="O2946" s="3" t="s">
        <v>32</v>
      </c>
      <c r="P2946" s="3">
        <v>60</v>
      </c>
      <c r="Q2946" s="3" t="s">
        <v>5</v>
      </c>
      <c r="R2946" s="3">
        <v>25</v>
      </c>
      <c r="S2946" s="9">
        <v>7.44</v>
      </c>
      <c r="T2946" s="11">
        <v>1</v>
      </c>
      <c r="U2946" s="13">
        <v>0.66</v>
      </c>
    </row>
    <row r="2947" spans="1:21" x14ac:dyDescent="0.25">
      <c r="A2947" s="3" t="s">
        <v>67</v>
      </c>
      <c r="B2947" s="3" t="s">
        <v>132</v>
      </c>
      <c r="C2947" s="3" t="s">
        <v>16</v>
      </c>
      <c r="D2947" s="3">
        <v>3</v>
      </c>
      <c r="E2947" s="3">
        <v>0</v>
      </c>
      <c r="J2947" s="3">
        <v>0.63</v>
      </c>
      <c r="N2947" s="3">
        <v>60</v>
      </c>
      <c r="O2947" s="3" t="s">
        <v>32</v>
      </c>
      <c r="P2947" s="3">
        <v>60</v>
      </c>
      <c r="Q2947" s="3" t="s">
        <v>5</v>
      </c>
      <c r="R2947" s="3">
        <v>25</v>
      </c>
      <c r="S2947" s="9">
        <v>8.2799999999999994</v>
      </c>
      <c r="T2947" s="11">
        <v>1</v>
      </c>
      <c r="U2947" s="13">
        <v>3</v>
      </c>
    </row>
    <row r="2948" spans="1:21" x14ac:dyDescent="0.25">
      <c r="A2948" s="3" t="s">
        <v>67</v>
      </c>
      <c r="B2948" s="3" t="s">
        <v>132</v>
      </c>
      <c r="C2948" s="3" t="s">
        <v>18</v>
      </c>
      <c r="D2948" s="3">
        <v>2</v>
      </c>
      <c r="E2948" s="3">
        <v>0</v>
      </c>
      <c r="J2948" s="3">
        <v>1</v>
      </c>
      <c r="N2948" s="3">
        <v>60</v>
      </c>
      <c r="O2948" s="3" t="s">
        <v>32</v>
      </c>
      <c r="P2948" s="3">
        <v>60</v>
      </c>
      <c r="Q2948" s="3" t="s">
        <v>5</v>
      </c>
      <c r="R2948" s="3">
        <v>25</v>
      </c>
      <c r="S2948" s="9">
        <v>7.13</v>
      </c>
      <c r="T2948" s="11">
        <v>1</v>
      </c>
      <c r="U2948" s="13">
        <v>0</v>
      </c>
    </row>
    <row r="2949" spans="1:21" x14ac:dyDescent="0.25">
      <c r="A2949" s="3" t="s">
        <v>67</v>
      </c>
      <c r="B2949" s="3" t="s">
        <v>132</v>
      </c>
      <c r="C2949" s="3" t="s">
        <v>18</v>
      </c>
      <c r="D2949" s="3">
        <v>2</v>
      </c>
      <c r="E2949" s="3">
        <v>0</v>
      </c>
      <c r="J2949" s="3">
        <v>1</v>
      </c>
      <c r="N2949" s="3">
        <v>60</v>
      </c>
      <c r="O2949" s="3" t="s">
        <v>32</v>
      </c>
      <c r="P2949" s="3">
        <v>60</v>
      </c>
      <c r="Q2949" s="3" t="s">
        <v>5</v>
      </c>
      <c r="R2949" s="3">
        <v>25</v>
      </c>
      <c r="S2949" s="9">
        <v>3.73</v>
      </c>
      <c r="T2949" s="11">
        <v>0</v>
      </c>
      <c r="U2949" s="13">
        <v>0</v>
      </c>
    </row>
    <row r="2950" spans="1:21" x14ac:dyDescent="0.25">
      <c r="A2950" s="3" t="s">
        <v>67</v>
      </c>
      <c r="B2950" s="3" t="s">
        <v>132</v>
      </c>
      <c r="C2950" s="3" t="s">
        <v>18</v>
      </c>
      <c r="D2950" s="3">
        <v>2</v>
      </c>
      <c r="E2950" s="3">
        <v>0</v>
      </c>
      <c r="J2950" s="3">
        <v>1</v>
      </c>
      <c r="N2950" s="3">
        <v>60</v>
      </c>
      <c r="O2950" s="3" t="s">
        <v>32</v>
      </c>
      <c r="P2950" s="3">
        <v>60</v>
      </c>
      <c r="Q2950" s="3" t="s">
        <v>5</v>
      </c>
      <c r="R2950" s="3">
        <v>25</v>
      </c>
      <c r="S2950" s="9">
        <v>7.63</v>
      </c>
      <c r="T2950" s="11">
        <v>1</v>
      </c>
      <c r="U2950" s="13">
        <v>2</v>
      </c>
    </row>
    <row r="2951" spans="1:21" x14ac:dyDescent="0.25">
      <c r="A2951" s="3" t="s">
        <v>67</v>
      </c>
      <c r="B2951" s="3" t="s">
        <v>132</v>
      </c>
      <c r="C2951" s="3" t="s">
        <v>18</v>
      </c>
      <c r="D2951" s="3">
        <v>2</v>
      </c>
      <c r="E2951" s="3">
        <v>0</v>
      </c>
      <c r="J2951" s="3">
        <v>1</v>
      </c>
      <c r="N2951" s="3">
        <v>60</v>
      </c>
      <c r="O2951" s="3" t="s">
        <v>32</v>
      </c>
      <c r="P2951" s="3">
        <v>60</v>
      </c>
      <c r="Q2951" s="3" t="s">
        <v>5</v>
      </c>
      <c r="R2951" s="3">
        <v>25</v>
      </c>
      <c r="S2951" s="9">
        <v>5.5</v>
      </c>
      <c r="T2951" s="11">
        <v>2.83</v>
      </c>
      <c r="U2951" s="13">
        <v>0.34</v>
      </c>
    </row>
    <row r="2952" spans="1:21" x14ac:dyDescent="0.25">
      <c r="A2952" s="3" t="s">
        <v>67</v>
      </c>
      <c r="B2952" s="3" t="s">
        <v>132</v>
      </c>
      <c r="C2952" s="3" t="s">
        <v>18</v>
      </c>
      <c r="D2952" s="3">
        <v>2</v>
      </c>
      <c r="E2952" s="3">
        <v>0</v>
      </c>
      <c r="J2952" s="3">
        <v>0.68</v>
      </c>
      <c r="N2952" s="3">
        <v>60</v>
      </c>
      <c r="O2952" s="3" t="s">
        <v>32</v>
      </c>
      <c r="P2952" s="3">
        <v>60</v>
      </c>
      <c r="Q2952" s="3" t="s">
        <v>5</v>
      </c>
      <c r="R2952" s="3">
        <v>25</v>
      </c>
      <c r="S2952" s="9">
        <v>6.2299999999999995</v>
      </c>
      <c r="T2952" s="11">
        <v>5.2</v>
      </c>
      <c r="U2952" s="13">
        <v>0</v>
      </c>
    </row>
    <row r="2953" spans="1:21" x14ac:dyDescent="0.25">
      <c r="A2953" s="3" t="s">
        <v>67</v>
      </c>
      <c r="B2953" s="3" t="s">
        <v>132</v>
      </c>
      <c r="C2953" s="3" t="s">
        <v>18</v>
      </c>
      <c r="D2953" s="3">
        <v>2</v>
      </c>
      <c r="E2953" s="3">
        <v>0</v>
      </c>
      <c r="J2953" s="3">
        <v>0.88</v>
      </c>
      <c r="N2953" s="3">
        <v>60</v>
      </c>
      <c r="O2953" s="3" t="s">
        <v>32</v>
      </c>
      <c r="P2953" s="3">
        <v>60</v>
      </c>
      <c r="Q2953" s="3" t="s">
        <v>5</v>
      </c>
      <c r="R2953" s="3">
        <v>25</v>
      </c>
      <c r="S2953" s="9">
        <v>6.0299999999999994</v>
      </c>
      <c r="T2953" s="11">
        <v>1</v>
      </c>
      <c r="U2953" s="13">
        <v>0</v>
      </c>
    </row>
    <row r="2954" spans="1:21" x14ac:dyDescent="0.25">
      <c r="A2954" s="3" t="s">
        <v>67</v>
      </c>
      <c r="B2954" s="3" t="s">
        <v>132</v>
      </c>
      <c r="C2954" s="3" t="s">
        <v>18</v>
      </c>
      <c r="D2954" s="3">
        <v>2</v>
      </c>
      <c r="E2954" s="3">
        <v>0</v>
      </c>
      <c r="J2954" s="3">
        <v>1</v>
      </c>
      <c r="N2954" s="3">
        <v>60</v>
      </c>
      <c r="O2954" s="3" t="s">
        <v>32</v>
      </c>
      <c r="P2954" s="3">
        <v>60</v>
      </c>
      <c r="Q2954" s="3" t="s">
        <v>5</v>
      </c>
      <c r="R2954" s="3">
        <v>25</v>
      </c>
      <c r="S2954" s="9">
        <v>8.23</v>
      </c>
      <c r="T2954" s="11">
        <v>1</v>
      </c>
      <c r="U2954" s="13">
        <v>0</v>
      </c>
    </row>
    <row r="2955" spans="1:21" x14ac:dyDescent="0.25">
      <c r="A2955" s="3" t="s">
        <v>67</v>
      </c>
      <c r="B2955" s="3" t="s">
        <v>132</v>
      </c>
      <c r="C2955" s="3" t="s">
        <v>18</v>
      </c>
      <c r="D2955" s="3">
        <v>2</v>
      </c>
      <c r="E2955" s="3">
        <v>0</v>
      </c>
      <c r="J2955" s="3">
        <v>1</v>
      </c>
      <c r="N2955" s="3">
        <v>60</v>
      </c>
      <c r="O2955" s="3" t="s">
        <v>32</v>
      </c>
      <c r="P2955" s="3">
        <v>60</v>
      </c>
      <c r="Q2955" s="3" t="s">
        <v>5</v>
      </c>
      <c r="R2955" s="3">
        <v>25</v>
      </c>
      <c r="S2955" s="9">
        <v>2.85</v>
      </c>
      <c r="T2955" s="11">
        <v>1</v>
      </c>
      <c r="U2955" s="13">
        <v>0</v>
      </c>
    </row>
    <row r="2956" spans="1:21" x14ac:dyDescent="0.25">
      <c r="A2956" s="3" t="s">
        <v>67</v>
      </c>
      <c r="B2956" s="3" t="s">
        <v>132</v>
      </c>
      <c r="C2956" s="3" t="s">
        <v>18</v>
      </c>
      <c r="D2956" s="3">
        <v>2</v>
      </c>
      <c r="E2956" s="3">
        <v>0</v>
      </c>
      <c r="J2956" s="3">
        <v>1</v>
      </c>
      <c r="N2956" s="3">
        <v>60</v>
      </c>
      <c r="O2956" s="3" t="s">
        <v>32</v>
      </c>
      <c r="P2956" s="3">
        <v>60</v>
      </c>
      <c r="Q2956" s="3" t="s">
        <v>5</v>
      </c>
      <c r="R2956" s="3">
        <v>25</v>
      </c>
      <c r="S2956" s="9">
        <v>2.9299999999999997</v>
      </c>
      <c r="T2956" s="11">
        <v>1</v>
      </c>
      <c r="U2956" s="13">
        <v>0</v>
      </c>
    </row>
    <row r="2957" spans="1:21" x14ac:dyDescent="0.25">
      <c r="A2957" s="3" t="s">
        <v>67</v>
      </c>
      <c r="B2957" s="3" t="s">
        <v>132</v>
      </c>
      <c r="C2957" s="3" t="s">
        <v>18</v>
      </c>
      <c r="D2957" s="3">
        <v>2</v>
      </c>
      <c r="E2957" s="3">
        <v>0</v>
      </c>
      <c r="J2957" s="3">
        <v>0.87</v>
      </c>
      <c r="N2957" s="3">
        <v>60</v>
      </c>
      <c r="O2957" s="3" t="s">
        <v>32</v>
      </c>
      <c r="P2957" s="3">
        <v>60</v>
      </c>
      <c r="Q2957" s="3" t="s">
        <v>5</v>
      </c>
      <c r="R2957" s="3">
        <v>25</v>
      </c>
      <c r="S2957" s="9">
        <v>3.65</v>
      </c>
      <c r="T2957" s="11">
        <v>1</v>
      </c>
      <c r="U2957" s="13">
        <v>0</v>
      </c>
    </row>
    <row r="2958" spans="1:21" x14ac:dyDescent="0.25">
      <c r="A2958" s="3" t="s">
        <v>67</v>
      </c>
      <c r="B2958" s="3" t="s">
        <v>132</v>
      </c>
      <c r="C2958" s="3" t="s">
        <v>24</v>
      </c>
      <c r="D2958" s="3">
        <v>1</v>
      </c>
      <c r="E2958" s="3">
        <v>0</v>
      </c>
      <c r="J2958" s="3">
        <v>1</v>
      </c>
      <c r="N2958" s="3">
        <v>60</v>
      </c>
      <c r="O2958" s="3" t="s">
        <v>32</v>
      </c>
      <c r="P2958" s="3">
        <v>60</v>
      </c>
      <c r="Q2958" s="3" t="s">
        <v>5</v>
      </c>
      <c r="R2958" s="3">
        <v>25</v>
      </c>
      <c r="S2958" s="9">
        <v>4.08</v>
      </c>
      <c r="T2958" s="11">
        <v>1</v>
      </c>
      <c r="U2958" s="13">
        <v>0.34</v>
      </c>
    </row>
    <row r="2959" spans="1:21" x14ac:dyDescent="0.25">
      <c r="A2959" s="3" t="s">
        <v>67</v>
      </c>
      <c r="B2959" s="3" t="s">
        <v>132</v>
      </c>
      <c r="C2959" s="3" t="s">
        <v>19</v>
      </c>
      <c r="D2959" s="3">
        <v>4</v>
      </c>
      <c r="E2959" s="3">
        <v>1</v>
      </c>
      <c r="J2959" s="3">
        <v>1</v>
      </c>
      <c r="N2959" s="3">
        <v>53</v>
      </c>
      <c r="O2959" s="3" t="s">
        <v>27</v>
      </c>
      <c r="P2959" s="3">
        <v>53</v>
      </c>
      <c r="Q2959" s="3" t="s">
        <v>5</v>
      </c>
      <c r="R2959" s="3">
        <v>25</v>
      </c>
      <c r="S2959" s="9">
        <v>17.690000000000001</v>
      </c>
      <c r="T2959" s="11">
        <v>22.63</v>
      </c>
      <c r="U2959" s="13">
        <v>9.5</v>
      </c>
    </row>
    <row r="2960" spans="1:21" x14ac:dyDescent="0.25">
      <c r="A2960" s="3" t="s">
        <v>67</v>
      </c>
      <c r="B2960" s="3" t="s">
        <v>132</v>
      </c>
      <c r="C2960" s="3" t="s">
        <v>19</v>
      </c>
      <c r="D2960" s="3">
        <v>4</v>
      </c>
      <c r="E2960" s="3">
        <v>1</v>
      </c>
      <c r="J2960" s="3">
        <v>1</v>
      </c>
      <c r="N2960" s="3">
        <v>53</v>
      </c>
      <c r="O2960" s="3" t="s">
        <v>27</v>
      </c>
      <c r="P2960" s="3">
        <v>53</v>
      </c>
      <c r="Q2960" s="3" t="s">
        <v>5</v>
      </c>
      <c r="R2960" s="3">
        <v>25</v>
      </c>
      <c r="S2960" s="9">
        <v>15.74</v>
      </c>
      <c r="T2960" s="11">
        <v>14.7</v>
      </c>
      <c r="U2960" s="13">
        <v>12.42</v>
      </c>
    </row>
    <row r="2961" spans="1:21" x14ac:dyDescent="0.25">
      <c r="A2961" s="3" t="s">
        <v>67</v>
      </c>
      <c r="B2961" s="3" t="s">
        <v>132</v>
      </c>
      <c r="C2961" s="3" t="s">
        <v>19</v>
      </c>
      <c r="D2961" s="3">
        <v>4</v>
      </c>
      <c r="E2961" s="3">
        <v>0</v>
      </c>
      <c r="J2961" s="3">
        <v>1</v>
      </c>
      <c r="N2961" s="3">
        <v>53</v>
      </c>
      <c r="O2961" s="3" t="s">
        <v>27</v>
      </c>
      <c r="P2961" s="3">
        <v>53</v>
      </c>
      <c r="Q2961" s="3" t="s">
        <v>5</v>
      </c>
      <c r="R2961" s="3">
        <v>25</v>
      </c>
      <c r="S2961" s="9">
        <v>1</v>
      </c>
      <c r="T2961" s="11">
        <v>14.7</v>
      </c>
      <c r="U2961" s="13">
        <v>3.67</v>
      </c>
    </row>
    <row r="2962" spans="1:21" x14ac:dyDescent="0.25">
      <c r="A2962" s="3" t="s">
        <v>67</v>
      </c>
      <c r="B2962" s="3" t="s">
        <v>132</v>
      </c>
      <c r="C2962" s="3" t="s">
        <v>19</v>
      </c>
      <c r="D2962" s="3">
        <v>4</v>
      </c>
      <c r="E2962" s="3">
        <v>0</v>
      </c>
      <c r="J2962" s="3">
        <v>1</v>
      </c>
      <c r="N2962" s="3">
        <v>53</v>
      </c>
      <c r="O2962" s="3" t="s">
        <v>27</v>
      </c>
      <c r="P2962" s="3">
        <v>53</v>
      </c>
      <c r="Q2962" s="3" t="s">
        <v>5</v>
      </c>
      <c r="R2962" s="3">
        <v>25</v>
      </c>
      <c r="S2962" s="9">
        <v>7.56</v>
      </c>
      <c r="T2962" s="11">
        <v>14.7</v>
      </c>
      <c r="U2962" s="13">
        <v>5.89</v>
      </c>
    </row>
    <row r="2963" spans="1:21" x14ac:dyDescent="0.25">
      <c r="A2963" s="3" t="s">
        <v>67</v>
      </c>
      <c r="B2963" s="3" t="s">
        <v>132</v>
      </c>
      <c r="C2963" s="3" t="s">
        <v>16</v>
      </c>
      <c r="D2963" s="3">
        <v>3</v>
      </c>
      <c r="E2963" s="3">
        <v>0</v>
      </c>
      <c r="J2963" s="3">
        <v>1</v>
      </c>
      <c r="N2963" s="3">
        <v>53</v>
      </c>
      <c r="O2963" s="3" t="s">
        <v>27</v>
      </c>
      <c r="P2963" s="3">
        <v>53</v>
      </c>
      <c r="Q2963" s="3" t="s">
        <v>5</v>
      </c>
      <c r="R2963" s="3">
        <v>25</v>
      </c>
      <c r="S2963" s="9">
        <v>9.48</v>
      </c>
      <c r="T2963" s="11">
        <v>2.83</v>
      </c>
      <c r="U2963" s="13">
        <v>0.5</v>
      </c>
    </row>
    <row r="2964" spans="1:21" x14ac:dyDescent="0.25">
      <c r="A2964" s="3" t="s">
        <v>67</v>
      </c>
      <c r="B2964" s="3" t="s">
        <v>132</v>
      </c>
      <c r="C2964" s="3" t="s">
        <v>16</v>
      </c>
      <c r="D2964" s="3">
        <v>3</v>
      </c>
      <c r="E2964" s="3">
        <v>0</v>
      </c>
      <c r="J2964" s="3">
        <v>1</v>
      </c>
      <c r="N2964" s="3">
        <v>53</v>
      </c>
      <c r="O2964" s="3" t="s">
        <v>27</v>
      </c>
      <c r="P2964" s="3">
        <v>53</v>
      </c>
      <c r="Q2964" s="3" t="s">
        <v>5</v>
      </c>
      <c r="R2964" s="3">
        <v>25</v>
      </c>
      <c r="S2964" s="9">
        <v>17.8</v>
      </c>
      <c r="T2964" s="11">
        <v>8</v>
      </c>
      <c r="U2964" s="13">
        <v>1.34</v>
      </c>
    </row>
    <row r="2965" spans="1:21" x14ac:dyDescent="0.25">
      <c r="A2965" s="3" t="s">
        <v>67</v>
      </c>
      <c r="B2965" s="3" t="s">
        <v>132</v>
      </c>
      <c r="C2965" s="3" t="s">
        <v>16</v>
      </c>
      <c r="D2965" s="3">
        <v>3</v>
      </c>
      <c r="E2965" s="3">
        <v>0</v>
      </c>
      <c r="J2965" s="3">
        <v>1</v>
      </c>
      <c r="N2965" s="3">
        <v>53</v>
      </c>
      <c r="O2965" s="3" t="s">
        <v>27</v>
      </c>
      <c r="P2965" s="3">
        <v>53</v>
      </c>
      <c r="Q2965" s="3" t="s">
        <v>5</v>
      </c>
      <c r="R2965" s="3">
        <v>25</v>
      </c>
      <c r="S2965" s="9">
        <v>11.34</v>
      </c>
      <c r="T2965" s="11">
        <v>2.83</v>
      </c>
      <c r="U2965" s="13">
        <v>0.83</v>
      </c>
    </row>
    <row r="2966" spans="1:21" x14ac:dyDescent="0.25">
      <c r="A2966" s="3" t="s">
        <v>67</v>
      </c>
      <c r="B2966" s="3" t="s">
        <v>132</v>
      </c>
      <c r="C2966" s="3" t="s">
        <v>16</v>
      </c>
      <c r="D2966" s="3">
        <v>3</v>
      </c>
      <c r="E2966" s="3">
        <v>0</v>
      </c>
      <c r="J2966" s="3">
        <v>1</v>
      </c>
      <c r="N2966" s="3">
        <v>53</v>
      </c>
      <c r="O2966" s="3" t="s">
        <v>27</v>
      </c>
      <c r="P2966" s="3">
        <v>53</v>
      </c>
      <c r="Q2966" s="3" t="s">
        <v>5</v>
      </c>
      <c r="R2966" s="3">
        <v>25</v>
      </c>
      <c r="S2966" s="9">
        <v>6.48</v>
      </c>
      <c r="T2966" s="11">
        <v>14.7</v>
      </c>
      <c r="U2966" s="13">
        <v>0.59000000000000008</v>
      </c>
    </row>
    <row r="2967" spans="1:21" x14ac:dyDescent="0.25">
      <c r="A2967" s="3" t="s">
        <v>67</v>
      </c>
      <c r="B2967" s="3" t="s">
        <v>132</v>
      </c>
      <c r="C2967" s="3" t="s">
        <v>18</v>
      </c>
      <c r="D2967" s="3">
        <v>2</v>
      </c>
      <c r="E2967" s="3">
        <v>0</v>
      </c>
      <c r="J2967" s="3">
        <v>1</v>
      </c>
      <c r="N2967" s="3">
        <v>53</v>
      </c>
      <c r="O2967" s="3" t="s">
        <v>27</v>
      </c>
      <c r="P2967" s="3">
        <v>53</v>
      </c>
      <c r="Q2967" s="3" t="s">
        <v>5</v>
      </c>
      <c r="R2967" s="3">
        <v>25</v>
      </c>
      <c r="S2967" s="9">
        <v>4.93</v>
      </c>
      <c r="T2967" s="11">
        <v>1</v>
      </c>
      <c r="U2967" s="13">
        <v>1</v>
      </c>
    </row>
    <row r="2968" spans="1:21" x14ac:dyDescent="0.25">
      <c r="A2968" s="3" t="s">
        <v>67</v>
      </c>
      <c r="B2968" s="3" t="s">
        <v>132</v>
      </c>
      <c r="C2968" s="3" t="s">
        <v>18</v>
      </c>
      <c r="D2968" s="3">
        <v>2</v>
      </c>
      <c r="E2968" s="3">
        <v>0</v>
      </c>
      <c r="J2968" s="3">
        <v>1</v>
      </c>
      <c r="N2968" s="3">
        <v>53</v>
      </c>
      <c r="O2968" s="3" t="s">
        <v>27</v>
      </c>
      <c r="P2968" s="3">
        <v>53</v>
      </c>
      <c r="Q2968" s="3" t="s">
        <v>5</v>
      </c>
      <c r="R2968" s="3">
        <v>25</v>
      </c>
      <c r="S2968" s="9">
        <v>4.2799999999999994</v>
      </c>
      <c r="T2968" s="11">
        <v>5.2</v>
      </c>
      <c r="U2968" s="13">
        <v>0.84000000000000008</v>
      </c>
    </row>
    <row r="2969" spans="1:21" x14ac:dyDescent="0.25">
      <c r="A2969" s="3" t="s">
        <v>67</v>
      </c>
      <c r="B2969" s="3" t="s">
        <v>132</v>
      </c>
      <c r="C2969" s="3" t="s">
        <v>24</v>
      </c>
      <c r="D2969" s="3">
        <v>1</v>
      </c>
      <c r="E2969" s="3">
        <v>0</v>
      </c>
      <c r="J2969" s="3">
        <v>1</v>
      </c>
      <c r="N2969" s="3">
        <v>53</v>
      </c>
      <c r="O2969" s="3" t="s">
        <v>27</v>
      </c>
      <c r="P2969" s="3">
        <v>53</v>
      </c>
      <c r="Q2969" s="3" t="s">
        <v>5</v>
      </c>
      <c r="R2969" s="3">
        <v>25</v>
      </c>
      <c r="S2969" s="9">
        <v>6.48</v>
      </c>
      <c r="T2969" s="11">
        <v>2.83</v>
      </c>
      <c r="U2969" s="13">
        <v>0.66</v>
      </c>
    </row>
    <row r="2970" spans="1:21" x14ac:dyDescent="0.25">
      <c r="A2970" s="3" t="s">
        <v>67</v>
      </c>
      <c r="B2970" s="3" t="s">
        <v>132</v>
      </c>
      <c r="C2970" s="3" t="s">
        <v>24</v>
      </c>
      <c r="D2970" s="3">
        <v>1</v>
      </c>
      <c r="E2970" s="3">
        <v>0</v>
      </c>
      <c r="J2970" s="3">
        <v>1</v>
      </c>
      <c r="N2970" s="3">
        <v>53</v>
      </c>
      <c r="O2970" s="3" t="s">
        <v>27</v>
      </c>
      <c r="P2970" s="3">
        <v>53</v>
      </c>
      <c r="Q2970" s="3" t="s">
        <v>5</v>
      </c>
      <c r="R2970" s="3">
        <v>25</v>
      </c>
      <c r="S2970" s="9">
        <v>6.04</v>
      </c>
      <c r="T2970" s="11">
        <v>2.83</v>
      </c>
      <c r="U2970" s="13">
        <v>3.51</v>
      </c>
    </row>
    <row r="2971" spans="1:21" x14ac:dyDescent="0.25">
      <c r="A2971" s="3" t="s">
        <v>67</v>
      </c>
      <c r="B2971" s="3" t="s">
        <v>132</v>
      </c>
      <c r="C2971" s="3" t="s">
        <v>24</v>
      </c>
      <c r="D2971" s="3">
        <v>1</v>
      </c>
      <c r="E2971" s="3">
        <v>0</v>
      </c>
      <c r="J2971" s="3">
        <v>0.91</v>
      </c>
      <c r="N2971" s="3">
        <v>53</v>
      </c>
      <c r="O2971" s="3" t="s">
        <v>27</v>
      </c>
      <c r="P2971" s="3">
        <v>53</v>
      </c>
      <c r="Q2971" s="3" t="s">
        <v>5</v>
      </c>
      <c r="R2971" s="3">
        <v>25</v>
      </c>
      <c r="S2971" s="9">
        <v>4</v>
      </c>
      <c r="T2971" s="11">
        <v>1</v>
      </c>
      <c r="U2971" s="13">
        <v>0</v>
      </c>
    </row>
    <row r="2972" spans="1:21" x14ac:dyDescent="0.25">
      <c r="A2972" s="3" t="s">
        <v>67</v>
      </c>
      <c r="B2972" s="3" t="s">
        <v>132</v>
      </c>
      <c r="C2972" s="3" t="s">
        <v>19</v>
      </c>
      <c r="D2972" s="3">
        <v>4</v>
      </c>
      <c r="E2972" s="3">
        <v>0</v>
      </c>
      <c r="J2972" s="3">
        <v>1</v>
      </c>
      <c r="N2972" s="3">
        <v>57</v>
      </c>
      <c r="O2972" s="3" t="s">
        <v>30</v>
      </c>
      <c r="P2972" s="3">
        <v>57</v>
      </c>
      <c r="Q2972" s="3" t="s">
        <v>5</v>
      </c>
      <c r="R2972" s="3">
        <v>25</v>
      </c>
      <c r="S2972" s="9">
        <v>5.45</v>
      </c>
      <c r="T2972" s="11">
        <v>2.83</v>
      </c>
      <c r="U2972" s="13">
        <v>2</v>
      </c>
    </row>
    <row r="2973" spans="1:21" x14ac:dyDescent="0.25">
      <c r="A2973" s="3" t="s">
        <v>67</v>
      </c>
      <c r="B2973" s="3" t="s">
        <v>132</v>
      </c>
      <c r="C2973" s="3" t="s">
        <v>19</v>
      </c>
      <c r="D2973" s="3">
        <v>4</v>
      </c>
      <c r="E2973" s="3">
        <v>0</v>
      </c>
      <c r="J2973" s="3">
        <v>0.97</v>
      </c>
      <c r="N2973" s="3">
        <v>57</v>
      </c>
      <c r="O2973" s="3" t="s">
        <v>30</v>
      </c>
      <c r="P2973" s="3">
        <v>57</v>
      </c>
      <c r="Q2973" s="3" t="s">
        <v>5</v>
      </c>
      <c r="R2973" s="3">
        <v>25</v>
      </c>
      <c r="S2973" s="9">
        <v>1</v>
      </c>
      <c r="T2973" s="11">
        <v>1</v>
      </c>
      <c r="U2973" s="13">
        <v>0</v>
      </c>
    </row>
    <row r="2974" spans="1:21" x14ac:dyDescent="0.25">
      <c r="A2974" s="3" t="s">
        <v>67</v>
      </c>
      <c r="B2974" s="3" t="s">
        <v>132</v>
      </c>
      <c r="C2974" s="3" t="s">
        <v>19</v>
      </c>
      <c r="D2974" s="3">
        <v>4</v>
      </c>
      <c r="E2974" s="3">
        <v>0</v>
      </c>
      <c r="J2974" s="3">
        <v>1</v>
      </c>
      <c r="N2974" s="3">
        <v>57</v>
      </c>
      <c r="O2974" s="3" t="s">
        <v>30</v>
      </c>
      <c r="P2974" s="3">
        <v>57</v>
      </c>
      <c r="Q2974" s="3" t="s">
        <v>5</v>
      </c>
      <c r="R2974" s="3">
        <v>25</v>
      </c>
      <c r="S2974" s="9">
        <v>2.35</v>
      </c>
      <c r="T2974" s="11">
        <v>8</v>
      </c>
      <c r="U2974" s="13">
        <v>3.46</v>
      </c>
    </row>
    <row r="2975" spans="1:21" x14ac:dyDescent="0.25">
      <c r="A2975" s="3" t="s">
        <v>67</v>
      </c>
      <c r="B2975" s="3" t="s">
        <v>132</v>
      </c>
      <c r="C2975" s="3" t="s">
        <v>19</v>
      </c>
      <c r="D2975" s="3">
        <v>4</v>
      </c>
      <c r="E2975" s="3">
        <v>0</v>
      </c>
      <c r="J2975" s="3">
        <v>1</v>
      </c>
      <c r="N2975" s="3">
        <v>57</v>
      </c>
      <c r="O2975" s="3" t="s">
        <v>30</v>
      </c>
      <c r="P2975" s="3">
        <v>57</v>
      </c>
      <c r="Q2975" s="3" t="s">
        <v>5</v>
      </c>
      <c r="R2975" s="3">
        <v>25</v>
      </c>
      <c r="S2975" s="9">
        <v>3.31</v>
      </c>
      <c r="T2975" s="11">
        <v>5.2</v>
      </c>
      <c r="U2975" s="13">
        <v>3.11</v>
      </c>
    </row>
    <row r="2976" spans="1:21" x14ac:dyDescent="0.25">
      <c r="A2976" s="3" t="s">
        <v>67</v>
      </c>
      <c r="B2976" s="3" t="s">
        <v>132</v>
      </c>
      <c r="C2976" s="3" t="s">
        <v>16</v>
      </c>
      <c r="D2976" s="3">
        <v>3</v>
      </c>
      <c r="E2976" s="3">
        <v>0</v>
      </c>
      <c r="J2976" s="3">
        <v>1</v>
      </c>
      <c r="N2976" s="3">
        <v>57</v>
      </c>
      <c r="O2976" s="3" t="s">
        <v>30</v>
      </c>
      <c r="P2976" s="3">
        <v>57</v>
      </c>
      <c r="Q2976" s="3" t="s">
        <v>5</v>
      </c>
      <c r="R2976" s="3">
        <v>25</v>
      </c>
      <c r="S2976" s="9">
        <v>7.72</v>
      </c>
      <c r="T2976" s="11">
        <v>5.2</v>
      </c>
      <c r="U2976" s="13">
        <v>0</v>
      </c>
    </row>
    <row r="2977" spans="1:21" x14ac:dyDescent="0.25">
      <c r="A2977" s="3" t="s">
        <v>67</v>
      </c>
      <c r="B2977" s="3" t="s">
        <v>132</v>
      </c>
      <c r="C2977" s="3" t="s">
        <v>16</v>
      </c>
      <c r="D2977" s="3">
        <v>3</v>
      </c>
      <c r="E2977" s="3">
        <v>0</v>
      </c>
      <c r="J2977" s="3">
        <v>1</v>
      </c>
      <c r="N2977" s="3">
        <v>55</v>
      </c>
      <c r="O2977" s="3" t="s">
        <v>23</v>
      </c>
      <c r="P2977" s="3">
        <v>55</v>
      </c>
      <c r="Q2977" s="3" t="s">
        <v>5</v>
      </c>
      <c r="R2977" s="3">
        <v>25</v>
      </c>
      <c r="S2977" s="9">
        <v>8.32</v>
      </c>
      <c r="T2977" s="11">
        <v>18.52</v>
      </c>
      <c r="U2977" s="13">
        <v>1.9000000000000001</v>
      </c>
    </row>
    <row r="2978" spans="1:21" x14ac:dyDescent="0.25">
      <c r="A2978" s="3" t="s">
        <v>67</v>
      </c>
      <c r="B2978" s="3" t="s">
        <v>132</v>
      </c>
      <c r="C2978" s="3" t="s">
        <v>16</v>
      </c>
      <c r="D2978" s="3">
        <v>3</v>
      </c>
      <c r="E2978" s="3">
        <v>0</v>
      </c>
      <c r="J2978" s="3">
        <v>1</v>
      </c>
      <c r="N2978" s="3">
        <v>55</v>
      </c>
      <c r="O2978" s="3" t="s">
        <v>23</v>
      </c>
      <c r="P2978" s="3">
        <v>55</v>
      </c>
      <c r="Q2978" s="3" t="s">
        <v>5</v>
      </c>
      <c r="R2978" s="3">
        <v>25</v>
      </c>
      <c r="S2978" s="9">
        <v>6.12</v>
      </c>
      <c r="T2978" s="11">
        <v>8</v>
      </c>
      <c r="U2978" s="13">
        <v>0</v>
      </c>
    </row>
    <row r="2979" spans="1:21" x14ac:dyDescent="0.25">
      <c r="A2979" s="3" t="s">
        <v>67</v>
      </c>
      <c r="B2979" s="3" t="s">
        <v>132</v>
      </c>
      <c r="C2979" s="3" t="s">
        <v>16</v>
      </c>
      <c r="D2979" s="3">
        <v>3</v>
      </c>
      <c r="E2979" s="3">
        <v>0</v>
      </c>
      <c r="J2979" s="3">
        <v>1</v>
      </c>
      <c r="N2979" s="3">
        <v>57</v>
      </c>
      <c r="O2979" s="3" t="s">
        <v>30</v>
      </c>
      <c r="P2979" s="3">
        <v>57</v>
      </c>
      <c r="Q2979" s="3" t="s">
        <v>5</v>
      </c>
      <c r="R2979" s="3">
        <v>25</v>
      </c>
      <c r="S2979" s="9">
        <v>1.82</v>
      </c>
      <c r="T2979" s="11">
        <v>2.83</v>
      </c>
      <c r="U2979" s="13">
        <v>0</v>
      </c>
    </row>
    <row r="2980" spans="1:21" x14ac:dyDescent="0.25">
      <c r="A2980" s="3" t="s">
        <v>67</v>
      </c>
      <c r="B2980" s="3" t="s">
        <v>132</v>
      </c>
      <c r="C2980" s="3" t="s">
        <v>16</v>
      </c>
      <c r="D2980" s="3">
        <v>3</v>
      </c>
      <c r="E2980" s="3">
        <v>0</v>
      </c>
      <c r="J2980" s="3">
        <v>1</v>
      </c>
      <c r="N2980" s="3">
        <v>55</v>
      </c>
      <c r="O2980" s="3" t="s">
        <v>23</v>
      </c>
      <c r="P2980" s="3">
        <v>55</v>
      </c>
      <c r="Q2980" s="3" t="s">
        <v>5</v>
      </c>
      <c r="R2980" s="3">
        <v>25</v>
      </c>
      <c r="S2980" s="9">
        <v>5.4</v>
      </c>
      <c r="T2980" s="11">
        <v>5.2</v>
      </c>
      <c r="U2980" s="13">
        <v>0.3</v>
      </c>
    </row>
    <row r="2981" spans="1:21" x14ac:dyDescent="0.25">
      <c r="A2981" s="3" t="s">
        <v>67</v>
      </c>
      <c r="B2981" s="3" t="s">
        <v>132</v>
      </c>
      <c r="C2981" s="3" t="s">
        <v>16</v>
      </c>
      <c r="D2981" s="3">
        <v>3</v>
      </c>
      <c r="E2981" s="3">
        <v>0</v>
      </c>
      <c r="J2981" s="3">
        <v>1</v>
      </c>
      <c r="N2981" s="3">
        <v>57</v>
      </c>
      <c r="O2981" s="3" t="s">
        <v>30</v>
      </c>
      <c r="P2981" s="3">
        <v>57</v>
      </c>
      <c r="Q2981" s="3" t="s">
        <v>5</v>
      </c>
      <c r="R2981" s="3">
        <v>25</v>
      </c>
      <c r="S2981" s="9">
        <v>6.14</v>
      </c>
      <c r="T2981" s="11">
        <v>5.2</v>
      </c>
      <c r="U2981" s="13">
        <v>3.3</v>
      </c>
    </row>
    <row r="2982" spans="1:21" x14ac:dyDescent="0.25">
      <c r="A2982" s="3" t="s">
        <v>67</v>
      </c>
      <c r="B2982" s="3" t="s">
        <v>132</v>
      </c>
      <c r="C2982" s="3" t="s">
        <v>18</v>
      </c>
      <c r="D2982" s="3">
        <v>2</v>
      </c>
      <c r="E2982" s="3">
        <v>0</v>
      </c>
      <c r="J2982" s="3">
        <v>1</v>
      </c>
      <c r="N2982" s="3">
        <v>55</v>
      </c>
      <c r="O2982" s="3" t="s">
        <v>23</v>
      </c>
      <c r="P2982" s="3">
        <v>55</v>
      </c>
      <c r="Q2982" s="3" t="s">
        <v>5</v>
      </c>
      <c r="R2982" s="3">
        <v>25</v>
      </c>
      <c r="S2982" s="9">
        <v>8.23</v>
      </c>
      <c r="T2982" s="11">
        <v>11.18</v>
      </c>
      <c r="U2982" s="13">
        <v>0.25</v>
      </c>
    </row>
    <row r="2983" spans="1:21" x14ac:dyDescent="0.25">
      <c r="A2983" s="3" t="s">
        <v>67</v>
      </c>
      <c r="B2983" s="3" t="s">
        <v>132</v>
      </c>
      <c r="C2983" s="3" t="s">
        <v>18</v>
      </c>
      <c r="D2983" s="3">
        <v>2</v>
      </c>
      <c r="E2983" s="3">
        <v>0</v>
      </c>
      <c r="J2983" s="3">
        <v>1</v>
      </c>
      <c r="N2983" s="3">
        <v>57</v>
      </c>
      <c r="O2983" s="3" t="s">
        <v>30</v>
      </c>
      <c r="P2983" s="3">
        <v>57</v>
      </c>
      <c r="Q2983" s="3" t="s">
        <v>5</v>
      </c>
      <c r="R2983" s="3">
        <v>25</v>
      </c>
      <c r="S2983" s="9">
        <v>6.13</v>
      </c>
      <c r="T2983" s="11">
        <v>0</v>
      </c>
      <c r="U2983" s="13">
        <v>0</v>
      </c>
    </row>
    <row r="2984" spans="1:21" x14ac:dyDescent="0.25">
      <c r="A2984" s="3" t="s">
        <v>67</v>
      </c>
      <c r="B2984" s="3" t="s">
        <v>132</v>
      </c>
      <c r="C2984" s="3" t="s">
        <v>18</v>
      </c>
      <c r="D2984" s="3">
        <v>2</v>
      </c>
      <c r="E2984" s="3">
        <v>0</v>
      </c>
      <c r="J2984" s="3">
        <v>1</v>
      </c>
      <c r="N2984" s="3">
        <v>55</v>
      </c>
      <c r="O2984" s="3" t="s">
        <v>23</v>
      </c>
      <c r="P2984" s="3">
        <v>55</v>
      </c>
      <c r="Q2984" s="3" t="s">
        <v>5</v>
      </c>
      <c r="R2984" s="3">
        <v>25</v>
      </c>
      <c r="S2984" s="9">
        <v>2.73</v>
      </c>
      <c r="T2984" s="11">
        <v>5.2</v>
      </c>
      <c r="U2984" s="13">
        <v>0</v>
      </c>
    </row>
    <row r="2985" spans="1:21" x14ac:dyDescent="0.25">
      <c r="A2985" s="3" t="s">
        <v>67</v>
      </c>
      <c r="B2985" s="3" t="s">
        <v>132</v>
      </c>
      <c r="C2985" s="3" t="s">
        <v>24</v>
      </c>
      <c r="D2985" s="3">
        <v>1</v>
      </c>
      <c r="E2985" s="3">
        <v>0</v>
      </c>
      <c r="J2985" s="3">
        <v>1</v>
      </c>
      <c r="N2985" s="3">
        <v>55</v>
      </c>
      <c r="O2985" s="3" t="s">
        <v>23</v>
      </c>
      <c r="P2985" s="3">
        <v>55</v>
      </c>
      <c r="Q2985" s="3" t="s">
        <v>5</v>
      </c>
      <c r="R2985" s="3">
        <v>25</v>
      </c>
      <c r="S2985" s="9">
        <v>2.12</v>
      </c>
      <c r="T2985" s="11">
        <v>2.83</v>
      </c>
      <c r="U2985" s="13">
        <v>0.25</v>
      </c>
    </row>
    <row r="2986" spans="1:21" x14ac:dyDescent="0.25">
      <c r="A2986" s="3" t="s">
        <v>67</v>
      </c>
      <c r="B2986" s="3" t="s">
        <v>132</v>
      </c>
      <c r="C2986" s="3" t="s">
        <v>24</v>
      </c>
      <c r="D2986" s="3">
        <v>1</v>
      </c>
      <c r="E2986" s="3">
        <v>0</v>
      </c>
      <c r="J2986" s="3">
        <v>1</v>
      </c>
      <c r="N2986" s="3">
        <v>57</v>
      </c>
      <c r="O2986" s="3" t="s">
        <v>30</v>
      </c>
      <c r="P2986" s="3">
        <v>57</v>
      </c>
      <c r="Q2986" s="3" t="s">
        <v>5</v>
      </c>
      <c r="R2986" s="3">
        <v>25</v>
      </c>
      <c r="S2986" s="9">
        <v>2.36</v>
      </c>
      <c r="T2986" s="11">
        <v>1</v>
      </c>
      <c r="U2986" s="13">
        <v>0</v>
      </c>
    </row>
    <row r="2987" spans="1:21" x14ac:dyDescent="0.25">
      <c r="A2987" s="3" t="s">
        <v>67</v>
      </c>
      <c r="B2987" s="3" t="s">
        <v>132</v>
      </c>
      <c r="C2987" s="3" t="s">
        <v>24</v>
      </c>
      <c r="D2987" s="3">
        <v>1</v>
      </c>
      <c r="E2987" s="3">
        <v>0</v>
      </c>
      <c r="J2987" s="3">
        <v>1</v>
      </c>
      <c r="N2987" s="3">
        <v>55</v>
      </c>
      <c r="O2987" s="3" t="s">
        <v>23</v>
      </c>
      <c r="P2987" s="3">
        <v>55</v>
      </c>
      <c r="Q2987" s="3" t="s">
        <v>5</v>
      </c>
      <c r="R2987" s="3">
        <v>25</v>
      </c>
      <c r="S2987" s="9">
        <v>3.88</v>
      </c>
      <c r="T2987" s="11">
        <v>2.83</v>
      </c>
      <c r="U2987" s="13">
        <v>0</v>
      </c>
    </row>
    <row r="2988" spans="1:21" x14ac:dyDescent="0.25">
      <c r="A2988" s="3" t="s">
        <v>67</v>
      </c>
      <c r="B2988" s="3" t="s">
        <v>132</v>
      </c>
      <c r="C2988" s="3" t="s">
        <v>19</v>
      </c>
      <c r="D2988" s="3">
        <v>4</v>
      </c>
      <c r="E2988" s="3">
        <v>0</v>
      </c>
      <c r="J2988" s="3">
        <v>0.8</v>
      </c>
      <c r="N2988" s="3">
        <v>59</v>
      </c>
      <c r="O2988" s="3" t="s">
        <v>29</v>
      </c>
      <c r="P2988" s="3">
        <v>59</v>
      </c>
      <c r="Q2988" s="3" t="s">
        <v>5</v>
      </c>
      <c r="R2988" s="3">
        <v>25</v>
      </c>
      <c r="S2988" s="9">
        <v>1</v>
      </c>
      <c r="T2988" s="11">
        <v>2.83</v>
      </c>
      <c r="U2988" s="13">
        <v>0</v>
      </c>
    </row>
    <row r="2989" spans="1:21" x14ac:dyDescent="0.25">
      <c r="A2989" s="3" t="s">
        <v>67</v>
      </c>
      <c r="B2989" s="3" t="s">
        <v>132</v>
      </c>
      <c r="C2989" s="3" t="s">
        <v>19</v>
      </c>
      <c r="D2989" s="3">
        <v>4</v>
      </c>
      <c r="E2989" s="3">
        <v>0</v>
      </c>
      <c r="J2989" s="3">
        <v>0.81</v>
      </c>
      <c r="N2989" s="3">
        <v>58</v>
      </c>
      <c r="O2989" s="3" t="s">
        <v>31</v>
      </c>
      <c r="P2989" s="3">
        <v>58</v>
      </c>
      <c r="Q2989" s="3" t="s">
        <v>5</v>
      </c>
      <c r="R2989" s="3">
        <v>25</v>
      </c>
      <c r="S2989" s="9">
        <v>3.89</v>
      </c>
      <c r="T2989" s="11">
        <v>5.2</v>
      </c>
      <c r="U2989" s="13">
        <v>4.34</v>
      </c>
    </row>
    <row r="2990" spans="1:21" x14ac:dyDescent="0.25">
      <c r="A2990" s="3" t="s">
        <v>67</v>
      </c>
      <c r="B2990" s="3" t="s">
        <v>132</v>
      </c>
      <c r="C2990" s="3" t="s">
        <v>19</v>
      </c>
      <c r="D2990" s="3">
        <v>4</v>
      </c>
      <c r="E2990" s="3">
        <v>0</v>
      </c>
      <c r="J2990" s="3">
        <v>1</v>
      </c>
      <c r="N2990" s="3">
        <v>58</v>
      </c>
      <c r="O2990" s="3" t="s">
        <v>31</v>
      </c>
      <c r="P2990" s="3">
        <v>58</v>
      </c>
      <c r="Q2990" s="3" t="s">
        <v>5</v>
      </c>
      <c r="R2990" s="3">
        <v>25</v>
      </c>
      <c r="S2990" s="9">
        <v>1</v>
      </c>
      <c r="T2990" s="11">
        <v>5.2</v>
      </c>
      <c r="U2990" s="13">
        <v>0</v>
      </c>
    </row>
    <row r="2991" spans="1:21" x14ac:dyDescent="0.25">
      <c r="A2991" s="3" t="s">
        <v>67</v>
      </c>
      <c r="B2991" s="3" t="s">
        <v>132</v>
      </c>
      <c r="C2991" s="3" t="s">
        <v>16</v>
      </c>
      <c r="D2991" s="3">
        <v>3</v>
      </c>
      <c r="E2991" s="3">
        <v>0</v>
      </c>
      <c r="J2991" s="3">
        <v>1</v>
      </c>
      <c r="N2991" s="3">
        <v>59</v>
      </c>
      <c r="O2991" s="3" t="s">
        <v>29</v>
      </c>
      <c r="P2991" s="3">
        <v>59</v>
      </c>
      <c r="Q2991" s="3" t="s">
        <v>5</v>
      </c>
      <c r="R2991" s="3">
        <v>25</v>
      </c>
      <c r="S2991" s="9">
        <v>7.08</v>
      </c>
      <c r="T2991" s="11">
        <v>1</v>
      </c>
      <c r="U2991" s="13">
        <v>1</v>
      </c>
    </row>
    <row r="2992" spans="1:21" x14ac:dyDescent="0.25">
      <c r="A2992" s="3" t="s">
        <v>67</v>
      </c>
      <c r="B2992" s="3" t="s">
        <v>132</v>
      </c>
      <c r="C2992" s="3" t="s">
        <v>16</v>
      </c>
      <c r="D2992" s="3">
        <v>3</v>
      </c>
      <c r="E2992" s="3">
        <v>0</v>
      </c>
      <c r="J2992" s="3">
        <v>1</v>
      </c>
      <c r="N2992" s="3">
        <v>58</v>
      </c>
      <c r="O2992" s="3" t="s">
        <v>31</v>
      </c>
      <c r="P2992" s="3">
        <v>58</v>
      </c>
      <c r="Q2992" s="3" t="s">
        <v>5</v>
      </c>
      <c r="R2992" s="3">
        <v>25</v>
      </c>
      <c r="S2992" s="9">
        <v>8.14</v>
      </c>
      <c r="T2992" s="11">
        <v>8</v>
      </c>
      <c r="U2992" s="13">
        <v>0</v>
      </c>
    </row>
    <row r="2993" spans="1:21" x14ac:dyDescent="0.25">
      <c r="A2993" s="3" t="s">
        <v>67</v>
      </c>
      <c r="B2993" s="3" t="s">
        <v>132</v>
      </c>
      <c r="C2993" s="3" t="s">
        <v>16</v>
      </c>
      <c r="D2993" s="3">
        <v>3</v>
      </c>
      <c r="E2993" s="3">
        <v>0</v>
      </c>
      <c r="J2993" s="3">
        <v>1</v>
      </c>
      <c r="N2993" s="3">
        <v>58</v>
      </c>
      <c r="O2993" s="3" t="s">
        <v>31</v>
      </c>
      <c r="P2993" s="3">
        <v>58</v>
      </c>
      <c r="Q2993" s="3" t="s">
        <v>5</v>
      </c>
      <c r="R2993" s="3">
        <v>25</v>
      </c>
      <c r="S2993" s="9">
        <v>14.66</v>
      </c>
      <c r="T2993" s="11">
        <v>14.7</v>
      </c>
      <c r="U2993" s="13">
        <v>3.59</v>
      </c>
    </row>
    <row r="2994" spans="1:21" x14ac:dyDescent="0.25">
      <c r="A2994" s="3" t="s">
        <v>67</v>
      </c>
      <c r="B2994" s="3" t="s">
        <v>132</v>
      </c>
      <c r="C2994" s="3" t="s">
        <v>16</v>
      </c>
      <c r="D2994" s="3">
        <v>3</v>
      </c>
      <c r="E2994" s="3">
        <v>0</v>
      </c>
      <c r="J2994" s="3">
        <v>1</v>
      </c>
      <c r="N2994" s="3">
        <v>59</v>
      </c>
      <c r="O2994" s="3" t="s">
        <v>29</v>
      </c>
      <c r="P2994" s="3">
        <v>59</v>
      </c>
      <c r="Q2994" s="3" t="s">
        <v>5</v>
      </c>
      <c r="R2994" s="3">
        <v>25</v>
      </c>
      <c r="S2994" s="9">
        <v>5.4</v>
      </c>
      <c r="T2994" s="11">
        <v>5.2</v>
      </c>
      <c r="U2994" s="13">
        <v>0</v>
      </c>
    </row>
    <row r="2995" spans="1:21" x14ac:dyDescent="0.25">
      <c r="A2995" s="3" t="s">
        <v>67</v>
      </c>
      <c r="B2995" s="3" t="s">
        <v>132</v>
      </c>
      <c r="C2995" s="3" t="s">
        <v>16</v>
      </c>
      <c r="D2995" s="3">
        <v>3</v>
      </c>
      <c r="E2995" s="3">
        <v>0</v>
      </c>
      <c r="J2995" s="3">
        <v>1</v>
      </c>
      <c r="N2995" s="3">
        <v>59</v>
      </c>
      <c r="O2995" s="3" t="s">
        <v>29</v>
      </c>
      <c r="P2995" s="3">
        <v>59</v>
      </c>
      <c r="Q2995" s="3" t="s">
        <v>5</v>
      </c>
      <c r="R2995" s="3">
        <v>25</v>
      </c>
      <c r="S2995" s="9">
        <v>7.12</v>
      </c>
      <c r="T2995" s="11">
        <v>2.83</v>
      </c>
      <c r="U2995" s="13">
        <v>0</v>
      </c>
    </row>
    <row r="2996" spans="1:21" x14ac:dyDescent="0.25">
      <c r="A2996" s="3" t="s">
        <v>67</v>
      </c>
      <c r="B2996" s="3" t="s">
        <v>132</v>
      </c>
      <c r="C2996" s="3" t="s">
        <v>16</v>
      </c>
      <c r="D2996" s="3">
        <v>3</v>
      </c>
      <c r="E2996" s="3">
        <v>0</v>
      </c>
      <c r="J2996" s="3">
        <v>1</v>
      </c>
      <c r="N2996" s="3">
        <v>58</v>
      </c>
      <c r="O2996" s="3" t="s">
        <v>31</v>
      </c>
      <c r="P2996" s="3">
        <v>58</v>
      </c>
      <c r="Q2996" s="3" t="s">
        <v>5</v>
      </c>
      <c r="R2996" s="3">
        <v>25</v>
      </c>
      <c r="S2996" s="9">
        <v>2.58</v>
      </c>
      <c r="T2996" s="11">
        <v>2.83</v>
      </c>
      <c r="U2996" s="13">
        <v>0</v>
      </c>
    </row>
    <row r="2997" spans="1:21" x14ac:dyDescent="0.25">
      <c r="A2997" s="3" t="s">
        <v>67</v>
      </c>
      <c r="B2997" s="3" t="s">
        <v>132</v>
      </c>
      <c r="C2997" s="3" t="s">
        <v>16</v>
      </c>
      <c r="D2997" s="3">
        <v>3</v>
      </c>
      <c r="E2997" s="3">
        <v>0</v>
      </c>
      <c r="J2997" s="3">
        <v>1</v>
      </c>
      <c r="N2997" s="3">
        <v>58</v>
      </c>
      <c r="O2997" s="3" t="s">
        <v>31</v>
      </c>
      <c r="P2997" s="3">
        <v>58</v>
      </c>
      <c r="Q2997" s="3" t="s">
        <v>5</v>
      </c>
      <c r="R2997" s="3">
        <v>25</v>
      </c>
      <c r="S2997" s="9">
        <v>5.52</v>
      </c>
      <c r="T2997" s="11">
        <v>8</v>
      </c>
      <c r="U2997" s="13">
        <v>2</v>
      </c>
    </row>
    <row r="2998" spans="1:21" x14ac:dyDescent="0.25">
      <c r="A2998" s="3" t="s">
        <v>67</v>
      </c>
      <c r="B2998" s="3" t="s">
        <v>132</v>
      </c>
      <c r="C2998" s="3" t="s">
        <v>18</v>
      </c>
      <c r="D2998" s="3">
        <v>2</v>
      </c>
      <c r="E2998" s="3">
        <v>0</v>
      </c>
      <c r="J2998" s="3">
        <v>1</v>
      </c>
      <c r="N2998" s="3">
        <v>59</v>
      </c>
      <c r="O2998" s="3" t="s">
        <v>29</v>
      </c>
      <c r="P2998" s="3">
        <v>59</v>
      </c>
      <c r="Q2998" s="3" t="s">
        <v>5</v>
      </c>
      <c r="R2998" s="3">
        <v>25</v>
      </c>
      <c r="S2998" s="9">
        <v>3.7</v>
      </c>
      <c r="T2998" s="11">
        <v>1</v>
      </c>
      <c r="U2998" s="13">
        <v>0</v>
      </c>
    </row>
    <row r="2999" spans="1:21" x14ac:dyDescent="0.25">
      <c r="A2999" s="3" t="s">
        <v>67</v>
      </c>
      <c r="B2999" s="3" t="s">
        <v>132</v>
      </c>
      <c r="C2999" s="3" t="s">
        <v>18</v>
      </c>
      <c r="D2999" s="3">
        <v>2</v>
      </c>
      <c r="E2999" s="3">
        <v>0</v>
      </c>
      <c r="J2999" s="3">
        <v>1</v>
      </c>
      <c r="N2999" s="3">
        <v>59</v>
      </c>
      <c r="O2999" s="3" t="s">
        <v>29</v>
      </c>
      <c r="P2999" s="3">
        <v>59</v>
      </c>
      <c r="Q2999" s="3" t="s">
        <v>5</v>
      </c>
      <c r="R2999" s="3">
        <v>25</v>
      </c>
      <c r="S2999" s="9">
        <v>1</v>
      </c>
      <c r="T2999" s="11">
        <v>0</v>
      </c>
      <c r="U2999" s="13">
        <v>0</v>
      </c>
    </row>
    <row r="3000" spans="1:21" x14ac:dyDescent="0.25">
      <c r="A3000" s="3" t="s">
        <v>67</v>
      </c>
      <c r="B3000" s="3" t="s">
        <v>132</v>
      </c>
      <c r="C3000" s="3" t="s">
        <v>18</v>
      </c>
      <c r="D3000" s="3">
        <v>2</v>
      </c>
      <c r="E3000" s="3">
        <v>0</v>
      </c>
      <c r="J3000" s="3">
        <v>1</v>
      </c>
      <c r="N3000" s="3">
        <v>59</v>
      </c>
      <c r="O3000" s="3" t="s">
        <v>29</v>
      </c>
      <c r="P3000" s="3">
        <v>59</v>
      </c>
      <c r="Q3000" s="3" t="s">
        <v>5</v>
      </c>
      <c r="R3000" s="3">
        <v>25</v>
      </c>
      <c r="S3000" s="9">
        <v>3.88</v>
      </c>
      <c r="T3000" s="11">
        <v>8</v>
      </c>
      <c r="U3000" s="13">
        <v>0.57999999999999996</v>
      </c>
    </row>
    <row r="3001" spans="1:21" x14ac:dyDescent="0.25">
      <c r="A3001" s="3" t="s">
        <v>67</v>
      </c>
      <c r="B3001" s="3" t="s">
        <v>132</v>
      </c>
      <c r="C3001" s="3" t="s">
        <v>18</v>
      </c>
      <c r="D3001" s="3">
        <v>2</v>
      </c>
      <c r="E3001" s="3">
        <v>0</v>
      </c>
      <c r="J3001" s="3">
        <v>1</v>
      </c>
      <c r="N3001" s="3">
        <v>58</v>
      </c>
      <c r="O3001" s="3" t="s">
        <v>31</v>
      </c>
      <c r="P3001" s="3">
        <v>58</v>
      </c>
      <c r="Q3001" s="3" t="s">
        <v>5</v>
      </c>
      <c r="R3001" s="3">
        <v>25</v>
      </c>
      <c r="S3001" s="9">
        <v>3.78</v>
      </c>
      <c r="T3001" s="11">
        <v>0</v>
      </c>
      <c r="U3001" s="13">
        <v>0</v>
      </c>
    </row>
    <row r="3002" spans="1:21" x14ac:dyDescent="0.25">
      <c r="A3002" s="3" t="s">
        <v>67</v>
      </c>
      <c r="B3002" s="3" t="s">
        <v>132</v>
      </c>
      <c r="C3002" s="3" t="s">
        <v>18</v>
      </c>
      <c r="D3002" s="3">
        <v>2</v>
      </c>
      <c r="E3002" s="3">
        <v>0</v>
      </c>
      <c r="J3002" s="3">
        <v>1</v>
      </c>
      <c r="N3002" s="3">
        <v>58</v>
      </c>
      <c r="O3002" s="3" t="s">
        <v>31</v>
      </c>
      <c r="P3002" s="3">
        <v>58</v>
      </c>
      <c r="Q3002" s="3" t="s">
        <v>5</v>
      </c>
      <c r="R3002" s="3">
        <v>25</v>
      </c>
      <c r="S3002" s="9">
        <v>5.33</v>
      </c>
      <c r="T3002" s="11">
        <v>11.18</v>
      </c>
      <c r="U3002" s="13">
        <v>1.66</v>
      </c>
    </row>
    <row r="3003" spans="1:21" x14ac:dyDescent="0.25">
      <c r="A3003" s="3" t="s">
        <v>67</v>
      </c>
      <c r="B3003" s="3" t="s">
        <v>132</v>
      </c>
      <c r="C3003" s="3" t="s">
        <v>24</v>
      </c>
      <c r="D3003" s="3">
        <v>1</v>
      </c>
      <c r="E3003" s="3">
        <v>0</v>
      </c>
      <c r="J3003" s="3">
        <v>0.94</v>
      </c>
      <c r="N3003" s="3">
        <v>59</v>
      </c>
      <c r="O3003" s="3" t="s">
        <v>29</v>
      </c>
      <c r="P3003" s="3">
        <v>59</v>
      </c>
      <c r="Q3003" s="3" t="s">
        <v>5</v>
      </c>
      <c r="R3003" s="3">
        <v>25</v>
      </c>
      <c r="S3003" s="9">
        <v>5</v>
      </c>
      <c r="T3003" s="11">
        <v>2.83</v>
      </c>
      <c r="U3003" s="13">
        <v>0.83</v>
      </c>
    </row>
    <row r="3004" spans="1:21" x14ac:dyDescent="0.25">
      <c r="A3004" s="3" t="s">
        <v>67</v>
      </c>
      <c r="B3004" s="3" t="s">
        <v>132</v>
      </c>
      <c r="C3004" s="3" t="s">
        <v>19</v>
      </c>
      <c r="D3004" s="3">
        <v>4</v>
      </c>
      <c r="E3004" s="3">
        <v>0</v>
      </c>
      <c r="K3004" s="3">
        <v>1</v>
      </c>
      <c r="N3004" s="3">
        <v>61</v>
      </c>
      <c r="O3004" s="3" t="s">
        <v>20</v>
      </c>
      <c r="P3004" s="3">
        <v>61</v>
      </c>
      <c r="Q3004" s="3" t="s">
        <v>6</v>
      </c>
      <c r="R3004" s="3">
        <v>26</v>
      </c>
      <c r="S3004" s="9">
        <v>2.92</v>
      </c>
      <c r="T3004" s="11">
        <v>14.7</v>
      </c>
      <c r="U3004" s="13">
        <v>1.2200000000000002</v>
      </c>
    </row>
    <row r="3005" spans="1:21" x14ac:dyDescent="0.25">
      <c r="A3005" s="3" t="s">
        <v>67</v>
      </c>
      <c r="B3005" s="3" t="s">
        <v>132</v>
      </c>
      <c r="C3005" s="3" t="s">
        <v>19</v>
      </c>
      <c r="D3005" s="3">
        <v>4</v>
      </c>
      <c r="E3005" s="3">
        <v>1</v>
      </c>
      <c r="K3005" s="3">
        <v>1</v>
      </c>
      <c r="N3005" s="3">
        <v>61</v>
      </c>
      <c r="O3005" s="3" t="s">
        <v>20</v>
      </c>
      <c r="P3005" s="3">
        <v>61</v>
      </c>
      <c r="Q3005" s="3" t="s">
        <v>6</v>
      </c>
      <c r="R3005" s="3">
        <v>26</v>
      </c>
      <c r="S3005" s="9">
        <v>2.11</v>
      </c>
      <c r="T3005" s="11">
        <v>5.2</v>
      </c>
      <c r="U3005" s="13">
        <v>3.5</v>
      </c>
    </row>
    <row r="3006" spans="1:21" x14ac:dyDescent="0.25">
      <c r="A3006" s="3" t="s">
        <v>67</v>
      </c>
      <c r="B3006" s="3" t="s">
        <v>132</v>
      </c>
      <c r="C3006" s="3" t="s">
        <v>16</v>
      </c>
      <c r="D3006" s="3">
        <v>3</v>
      </c>
      <c r="E3006" s="3">
        <v>1</v>
      </c>
      <c r="K3006" s="3">
        <v>1</v>
      </c>
      <c r="N3006" s="3">
        <v>61</v>
      </c>
      <c r="O3006" s="3" t="s">
        <v>20</v>
      </c>
      <c r="P3006" s="3">
        <v>61</v>
      </c>
      <c r="Q3006" s="3" t="s">
        <v>6</v>
      </c>
      <c r="R3006" s="3">
        <v>26</v>
      </c>
      <c r="S3006" s="9">
        <v>1</v>
      </c>
      <c r="T3006" s="11">
        <v>2.83</v>
      </c>
      <c r="U3006" s="13">
        <v>0.75</v>
      </c>
    </row>
    <row r="3007" spans="1:21" x14ac:dyDescent="0.25">
      <c r="A3007" s="3" t="s">
        <v>67</v>
      </c>
      <c r="B3007" s="3" t="s">
        <v>132</v>
      </c>
      <c r="C3007" s="3" t="s">
        <v>16</v>
      </c>
      <c r="D3007" s="3">
        <v>3</v>
      </c>
      <c r="E3007" s="3">
        <v>0</v>
      </c>
      <c r="K3007" s="3">
        <v>1</v>
      </c>
      <c r="N3007" s="3">
        <v>61</v>
      </c>
      <c r="O3007" s="3" t="s">
        <v>20</v>
      </c>
      <c r="P3007" s="3">
        <v>61</v>
      </c>
      <c r="Q3007" s="3" t="s">
        <v>6</v>
      </c>
      <c r="R3007" s="3">
        <v>26</v>
      </c>
      <c r="S3007" s="9">
        <v>3.36</v>
      </c>
      <c r="T3007" s="11">
        <v>1</v>
      </c>
      <c r="U3007" s="13">
        <v>0.83000000000000007</v>
      </c>
    </row>
    <row r="3008" spans="1:21" x14ac:dyDescent="0.25">
      <c r="A3008" s="3" t="s">
        <v>67</v>
      </c>
      <c r="B3008" s="3" t="s">
        <v>132</v>
      </c>
      <c r="C3008" s="3" t="s">
        <v>16</v>
      </c>
      <c r="D3008" s="3">
        <v>3</v>
      </c>
      <c r="E3008" s="3">
        <v>0</v>
      </c>
      <c r="K3008" s="3">
        <v>1</v>
      </c>
      <c r="N3008" s="3">
        <v>61</v>
      </c>
      <c r="O3008" s="3" t="s">
        <v>20</v>
      </c>
      <c r="P3008" s="3">
        <v>61</v>
      </c>
      <c r="Q3008" s="3" t="s">
        <v>6</v>
      </c>
      <c r="R3008" s="3">
        <v>26</v>
      </c>
      <c r="S3008" s="9">
        <v>4.1899999999999995</v>
      </c>
      <c r="T3008" s="11">
        <v>5.2</v>
      </c>
      <c r="U3008" s="13">
        <v>0</v>
      </c>
    </row>
    <row r="3009" spans="1:21" x14ac:dyDescent="0.25">
      <c r="A3009" s="3" t="s">
        <v>67</v>
      </c>
      <c r="B3009" s="3" t="s">
        <v>132</v>
      </c>
      <c r="C3009" s="3" t="s">
        <v>16</v>
      </c>
      <c r="D3009" s="3">
        <v>3</v>
      </c>
      <c r="E3009" s="3">
        <v>0</v>
      </c>
      <c r="K3009" s="3">
        <v>1</v>
      </c>
      <c r="N3009" s="3">
        <v>61</v>
      </c>
      <c r="O3009" s="3" t="s">
        <v>20</v>
      </c>
      <c r="P3009" s="3">
        <v>61</v>
      </c>
      <c r="Q3009" s="3" t="s">
        <v>6</v>
      </c>
      <c r="R3009" s="3">
        <v>26</v>
      </c>
      <c r="S3009" s="9">
        <v>3.3699999999999997</v>
      </c>
      <c r="T3009" s="11">
        <v>2.83</v>
      </c>
      <c r="U3009" s="13">
        <v>0</v>
      </c>
    </row>
    <row r="3010" spans="1:21" x14ac:dyDescent="0.25">
      <c r="A3010" s="3" t="s">
        <v>67</v>
      </c>
      <c r="B3010" s="3" t="s">
        <v>132</v>
      </c>
      <c r="C3010" s="3" t="s">
        <v>16</v>
      </c>
      <c r="D3010" s="3">
        <v>3</v>
      </c>
      <c r="E3010" s="3">
        <v>0</v>
      </c>
      <c r="K3010" s="3">
        <v>1</v>
      </c>
      <c r="N3010" s="3">
        <v>61</v>
      </c>
      <c r="O3010" s="3" t="s">
        <v>20</v>
      </c>
      <c r="P3010" s="3">
        <v>61</v>
      </c>
      <c r="Q3010" s="3" t="s">
        <v>6</v>
      </c>
      <c r="R3010" s="3">
        <v>26</v>
      </c>
      <c r="S3010" s="9">
        <v>2.3699999999999997</v>
      </c>
      <c r="T3010" s="11">
        <v>2.83</v>
      </c>
      <c r="U3010" s="13">
        <v>0</v>
      </c>
    </row>
    <row r="3011" spans="1:21" x14ac:dyDescent="0.25">
      <c r="A3011" s="3" t="s">
        <v>67</v>
      </c>
      <c r="B3011" s="3" t="s">
        <v>132</v>
      </c>
      <c r="C3011" s="3" t="s">
        <v>18</v>
      </c>
      <c r="D3011" s="3">
        <v>2</v>
      </c>
      <c r="E3011" s="3">
        <v>0</v>
      </c>
      <c r="K3011" s="3">
        <v>1</v>
      </c>
      <c r="N3011" s="3">
        <v>61</v>
      </c>
      <c r="O3011" s="3" t="s">
        <v>20</v>
      </c>
      <c r="P3011" s="3">
        <v>61</v>
      </c>
      <c r="Q3011" s="3" t="s">
        <v>6</v>
      </c>
      <c r="R3011" s="3">
        <v>26</v>
      </c>
      <c r="S3011" s="9">
        <v>4.96</v>
      </c>
      <c r="T3011" s="11">
        <v>22.63</v>
      </c>
      <c r="U3011" s="13">
        <v>0.33</v>
      </c>
    </row>
    <row r="3012" spans="1:21" x14ac:dyDescent="0.25">
      <c r="A3012" s="3" t="s">
        <v>67</v>
      </c>
      <c r="B3012" s="3" t="s">
        <v>132</v>
      </c>
      <c r="C3012" s="3" t="s">
        <v>18</v>
      </c>
      <c r="D3012" s="3">
        <v>2</v>
      </c>
      <c r="E3012" s="3">
        <v>0</v>
      </c>
      <c r="K3012" s="3">
        <v>1</v>
      </c>
      <c r="N3012" s="3">
        <v>61</v>
      </c>
      <c r="O3012" s="3" t="s">
        <v>20</v>
      </c>
      <c r="P3012" s="3">
        <v>61</v>
      </c>
      <c r="Q3012" s="3" t="s">
        <v>6</v>
      </c>
      <c r="R3012" s="3">
        <v>26</v>
      </c>
      <c r="S3012" s="9">
        <v>1</v>
      </c>
      <c r="T3012" s="11">
        <v>1</v>
      </c>
      <c r="U3012" s="13">
        <v>0</v>
      </c>
    </row>
    <row r="3013" spans="1:21" x14ac:dyDescent="0.25">
      <c r="A3013" s="3" t="s">
        <v>67</v>
      </c>
      <c r="B3013" s="3" t="s">
        <v>132</v>
      </c>
      <c r="C3013" s="3" t="s">
        <v>18</v>
      </c>
      <c r="D3013" s="3">
        <v>2</v>
      </c>
      <c r="E3013" s="3">
        <v>0</v>
      </c>
      <c r="K3013" s="3">
        <v>1</v>
      </c>
      <c r="N3013" s="3">
        <v>61</v>
      </c>
      <c r="O3013" s="3" t="s">
        <v>20</v>
      </c>
      <c r="P3013" s="3">
        <v>61</v>
      </c>
      <c r="Q3013" s="3" t="s">
        <v>6</v>
      </c>
      <c r="R3013" s="3">
        <v>26</v>
      </c>
      <c r="S3013" s="9">
        <v>1</v>
      </c>
      <c r="T3013" s="11">
        <v>2.83</v>
      </c>
      <c r="U3013" s="13">
        <v>0</v>
      </c>
    </row>
    <row r="3014" spans="1:21" x14ac:dyDescent="0.25">
      <c r="A3014" s="3" t="s">
        <v>67</v>
      </c>
      <c r="B3014" s="3" t="s">
        <v>132</v>
      </c>
      <c r="C3014" s="3" t="s">
        <v>18</v>
      </c>
      <c r="D3014" s="3">
        <v>2</v>
      </c>
      <c r="E3014" s="3">
        <v>0</v>
      </c>
      <c r="K3014" s="3">
        <v>1</v>
      </c>
      <c r="N3014" s="3">
        <v>61</v>
      </c>
      <c r="O3014" s="3" t="s">
        <v>20</v>
      </c>
      <c r="P3014" s="3">
        <v>61</v>
      </c>
      <c r="Q3014" s="3" t="s">
        <v>6</v>
      </c>
      <c r="R3014" s="3">
        <v>26</v>
      </c>
      <c r="S3014" s="9">
        <v>1</v>
      </c>
      <c r="T3014" s="11">
        <v>1</v>
      </c>
      <c r="U3014" s="13">
        <v>0</v>
      </c>
    </row>
    <row r="3015" spans="1:21" x14ac:dyDescent="0.25">
      <c r="A3015" s="3" t="s">
        <v>67</v>
      </c>
      <c r="B3015" s="3" t="s">
        <v>132</v>
      </c>
      <c r="C3015" s="3" t="s">
        <v>18</v>
      </c>
      <c r="D3015" s="3">
        <v>2</v>
      </c>
      <c r="E3015" s="3">
        <v>0</v>
      </c>
      <c r="K3015" s="3">
        <v>1</v>
      </c>
      <c r="N3015" s="3">
        <v>61</v>
      </c>
      <c r="O3015" s="3" t="s">
        <v>20</v>
      </c>
      <c r="P3015" s="3">
        <v>61</v>
      </c>
      <c r="Q3015" s="3" t="s">
        <v>6</v>
      </c>
      <c r="R3015" s="3">
        <v>26</v>
      </c>
      <c r="S3015" s="9">
        <v>1</v>
      </c>
      <c r="T3015" s="11">
        <v>8</v>
      </c>
      <c r="U3015" s="13">
        <v>0.66</v>
      </c>
    </row>
    <row r="3016" spans="1:21" x14ac:dyDescent="0.25">
      <c r="A3016" s="3" t="s">
        <v>67</v>
      </c>
      <c r="B3016" s="3" t="s">
        <v>132</v>
      </c>
      <c r="C3016" s="3" t="s">
        <v>18</v>
      </c>
      <c r="D3016" s="3">
        <v>2</v>
      </c>
      <c r="E3016" s="3">
        <v>0</v>
      </c>
      <c r="K3016" s="3">
        <v>1</v>
      </c>
      <c r="N3016" s="3">
        <v>61</v>
      </c>
      <c r="O3016" s="3" t="s">
        <v>20</v>
      </c>
      <c r="P3016" s="3">
        <v>61</v>
      </c>
      <c r="Q3016" s="3" t="s">
        <v>6</v>
      </c>
      <c r="R3016" s="3">
        <v>26</v>
      </c>
      <c r="S3016" s="9">
        <v>1</v>
      </c>
      <c r="T3016" s="11">
        <v>5.2</v>
      </c>
      <c r="U3016" s="13">
        <v>0</v>
      </c>
    </row>
    <row r="3017" spans="1:21" x14ac:dyDescent="0.25">
      <c r="A3017" s="3" t="s">
        <v>67</v>
      </c>
      <c r="B3017" s="3" t="s">
        <v>132</v>
      </c>
      <c r="C3017" s="3" t="s">
        <v>19</v>
      </c>
      <c r="D3017" s="3">
        <v>4</v>
      </c>
      <c r="E3017" s="3">
        <v>0</v>
      </c>
      <c r="K3017" s="3">
        <v>1</v>
      </c>
      <c r="N3017" s="3">
        <v>62</v>
      </c>
      <c r="O3017" s="3" t="s">
        <v>21</v>
      </c>
      <c r="P3017" s="3">
        <v>62</v>
      </c>
      <c r="Q3017" s="3" t="s">
        <v>6</v>
      </c>
      <c r="R3017" s="3">
        <v>26</v>
      </c>
      <c r="S3017" s="9">
        <v>2.86</v>
      </c>
      <c r="T3017" s="11">
        <v>2.83</v>
      </c>
      <c r="U3017" s="13">
        <v>2.67</v>
      </c>
    </row>
    <row r="3018" spans="1:21" x14ac:dyDescent="0.25">
      <c r="A3018" s="3" t="s">
        <v>67</v>
      </c>
      <c r="B3018" s="3" t="s">
        <v>132</v>
      </c>
      <c r="C3018" s="3" t="s">
        <v>16</v>
      </c>
      <c r="D3018" s="3">
        <v>3</v>
      </c>
      <c r="E3018" s="3">
        <v>0</v>
      </c>
      <c r="K3018" s="3">
        <v>1</v>
      </c>
      <c r="N3018" s="3">
        <v>62</v>
      </c>
      <c r="O3018" s="3" t="s">
        <v>21</v>
      </c>
      <c r="P3018" s="3">
        <v>62</v>
      </c>
      <c r="Q3018" s="3" t="s">
        <v>6</v>
      </c>
      <c r="R3018" s="3">
        <v>26</v>
      </c>
      <c r="S3018" s="9">
        <v>3.34</v>
      </c>
      <c r="T3018" s="11">
        <v>1</v>
      </c>
      <c r="U3018" s="13">
        <v>5.33</v>
      </c>
    </row>
    <row r="3019" spans="1:21" x14ac:dyDescent="0.25">
      <c r="A3019" s="3" t="s">
        <v>67</v>
      </c>
      <c r="B3019" s="3" t="s">
        <v>132</v>
      </c>
      <c r="C3019" s="3" t="s">
        <v>16</v>
      </c>
      <c r="D3019" s="3">
        <v>3</v>
      </c>
      <c r="E3019" s="3">
        <v>0</v>
      </c>
      <c r="K3019" s="3">
        <v>1</v>
      </c>
      <c r="N3019" s="3">
        <v>62</v>
      </c>
      <c r="O3019" s="3" t="s">
        <v>21</v>
      </c>
      <c r="P3019" s="3">
        <v>62</v>
      </c>
      <c r="Q3019" s="3" t="s">
        <v>6</v>
      </c>
      <c r="R3019" s="3">
        <v>26</v>
      </c>
      <c r="S3019" s="9">
        <v>0</v>
      </c>
      <c r="T3019" s="11">
        <v>0</v>
      </c>
      <c r="U3019" s="13">
        <v>0</v>
      </c>
    </row>
    <row r="3020" spans="1:21" x14ac:dyDescent="0.25">
      <c r="A3020" s="3" t="s">
        <v>67</v>
      </c>
      <c r="B3020" s="3" t="s">
        <v>132</v>
      </c>
      <c r="C3020" s="3" t="s">
        <v>16</v>
      </c>
      <c r="D3020" s="3">
        <v>3</v>
      </c>
      <c r="E3020" s="3">
        <v>0</v>
      </c>
      <c r="K3020" s="3">
        <v>1</v>
      </c>
      <c r="N3020" s="3">
        <v>62</v>
      </c>
      <c r="O3020" s="3" t="s">
        <v>21</v>
      </c>
      <c r="P3020" s="3">
        <v>62</v>
      </c>
      <c r="Q3020" s="3" t="s">
        <v>6</v>
      </c>
      <c r="R3020" s="3">
        <v>26</v>
      </c>
      <c r="S3020" s="9">
        <v>3.6999999999999997</v>
      </c>
      <c r="T3020" s="11">
        <v>5.2</v>
      </c>
      <c r="U3020" s="13">
        <v>5.83</v>
      </c>
    </row>
    <row r="3021" spans="1:21" x14ac:dyDescent="0.25">
      <c r="A3021" s="3" t="s">
        <v>67</v>
      </c>
      <c r="B3021" s="3" t="s">
        <v>132</v>
      </c>
      <c r="C3021" s="3" t="s">
        <v>16</v>
      </c>
      <c r="D3021" s="3">
        <v>3</v>
      </c>
      <c r="E3021" s="3">
        <v>0</v>
      </c>
      <c r="K3021" s="3">
        <v>1</v>
      </c>
      <c r="N3021" s="3">
        <v>62</v>
      </c>
      <c r="O3021" s="3" t="s">
        <v>21</v>
      </c>
      <c r="P3021" s="3">
        <v>62</v>
      </c>
      <c r="Q3021" s="3" t="s">
        <v>6</v>
      </c>
      <c r="R3021" s="3">
        <v>26</v>
      </c>
      <c r="S3021" s="9">
        <v>1.97</v>
      </c>
      <c r="T3021" s="11">
        <v>1</v>
      </c>
      <c r="U3021" s="13">
        <v>0</v>
      </c>
    </row>
    <row r="3022" spans="1:21" x14ac:dyDescent="0.25">
      <c r="A3022" s="3" t="s">
        <v>67</v>
      </c>
      <c r="B3022" s="3" t="s">
        <v>132</v>
      </c>
      <c r="C3022" s="3" t="s">
        <v>16</v>
      </c>
      <c r="D3022" s="3">
        <v>3</v>
      </c>
      <c r="E3022" s="3">
        <v>0</v>
      </c>
      <c r="K3022" s="3">
        <v>1</v>
      </c>
      <c r="N3022" s="3">
        <v>62</v>
      </c>
      <c r="O3022" s="3" t="s">
        <v>21</v>
      </c>
      <c r="P3022" s="3">
        <v>62</v>
      </c>
      <c r="Q3022" s="3" t="s">
        <v>6</v>
      </c>
      <c r="R3022" s="3">
        <v>26</v>
      </c>
      <c r="S3022" s="9">
        <v>4.33</v>
      </c>
      <c r="T3022" s="11">
        <v>2.83</v>
      </c>
      <c r="U3022" s="13">
        <v>0</v>
      </c>
    </row>
    <row r="3023" spans="1:21" x14ac:dyDescent="0.25">
      <c r="A3023" s="3" t="s">
        <v>67</v>
      </c>
      <c r="B3023" s="3" t="s">
        <v>132</v>
      </c>
      <c r="C3023" s="3" t="s">
        <v>18</v>
      </c>
      <c r="D3023" s="3">
        <v>2</v>
      </c>
      <c r="E3023" s="3">
        <v>0</v>
      </c>
      <c r="K3023" s="3">
        <v>1</v>
      </c>
      <c r="N3023" s="3">
        <v>62</v>
      </c>
      <c r="O3023" s="3" t="s">
        <v>21</v>
      </c>
      <c r="P3023" s="3">
        <v>62</v>
      </c>
      <c r="Q3023" s="3" t="s">
        <v>6</v>
      </c>
      <c r="R3023" s="3">
        <v>26</v>
      </c>
      <c r="S3023" s="9">
        <v>0.75</v>
      </c>
      <c r="T3023" s="11">
        <v>1</v>
      </c>
      <c r="U3023" s="13">
        <v>0</v>
      </c>
    </row>
    <row r="3024" spans="1:21" x14ac:dyDescent="0.25">
      <c r="A3024" s="3" t="s">
        <v>67</v>
      </c>
      <c r="B3024" s="3" t="s">
        <v>132</v>
      </c>
      <c r="C3024" s="3" t="s">
        <v>18</v>
      </c>
      <c r="D3024" s="3">
        <v>2</v>
      </c>
      <c r="E3024" s="3">
        <v>0</v>
      </c>
      <c r="K3024" s="3">
        <v>1</v>
      </c>
      <c r="N3024" s="3">
        <v>62</v>
      </c>
      <c r="O3024" s="3" t="s">
        <v>21</v>
      </c>
      <c r="P3024" s="3">
        <v>62</v>
      </c>
      <c r="Q3024" s="3" t="s">
        <v>6</v>
      </c>
      <c r="R3024" s="3">
        <v>26</v>
      </c>
      <c r="S3024" s="9">
        <v>1</v>
      </c>
      <c r="T3024" s="11">
        <v>1</v>
      </c>
      <c r="U3024" s="13">
        <v>0.33</v>
      </c>
    </row>
    <row r="3025" spans="1:21" x14ac:dyDescent="0.25">
      <c r="A3025" s="3" t="s">
        <v>67</v>
      </c>
      <c r="B3025" s="3" t="s">
        <v>132</v>
      </c>
      <c r="C3025" s="3" t="s">
        <v>18</v>
      </c>
      <c r="D3025" s="3">
        <v>2</v>
      </c>
      <c r="E3025" s="3">
        <v>0</v>
      </c>
      <c r="K3025" s="3">
        <v>1</v>
      </c>
      <c r="N3025" s="3">
        <v>62</v>
      </c>
      <c r="O3025" s="3" t="s">
        <v>21</v>
      </c>
      <c r="P3025" s="3">
        <v>62</v>
      </c>
      <c r="Q3025" s="3" t="s">
        <v>6</v>
      </c>
      <c r="R3025" s="3">
        <v>26</v>
      </c>
      <c r="S3025" s="9">
        <v>1</v>
      </c>
      <c r="T3025" s="11">
        <v>1</v>
      </c>
      <c r="U3025" s="13">
        <v>0</v>
      </c>
    </row>
    <row r="3026" spans="1:21" x14ac:dyDescent="0.25">
      <c r="A3026" s="3" t="s">
        <v>67</v>
      </c>
      <c r="B3026" s="3" t="s">
        <v>132</v>
      </c>
      <c r="C3026" s="3" t="s">
        <v>18</v>
      </c>
      <c r="D3026" s="3">
        <v>2</v>
      </c>
      <c r="E3026" s="3">
        <v>0</v>
      </c>
      <c r="K3026" s="3">
        <v>1</v>
      </c>
      <c r="N3026" s="3">
        <v>62</v>
      </c>
      <c r="O3026" s="3" t="s">
        <v>21</v>
      </c>
      <c r="P3026" s="3">
        <v>62</v>
      </c>
      <c r="Q3026" s="3" t="s">
        <v>6</v>
      </c>
      <c r="R3026" s="3">
        <v>26</v>
      </c>
      <c r="S3026" s="9">
        <v>1</v>
      </c>
      <c r="T3026" s="11">
        <v>2.83</v>
      </c>
      <c r="U3026" s="13">
        <v>1</v>
      </c>
    </row>
    <row r="3027" spans="1:21" x14ac:dyDescent="0.25">
      <c r="A3027" s="3" t="s">
        <v>67</v>
      </c>
      <c r="B3027" s="3" t="s">
        <v>132</v>
      </c>
      <c r="C3027" s="3" t="s">
        <v>18</v>
      </c>
      <c r="D3027" s="3">
        <v>2</v>
      </c>
      <c r="E3027" s="3">
        <v>0</v>
      </c>
      <c r="K3027" s="3">
        <v>1</v>
      </c>
      <c r="N3027" s="3">
        <v>62</v>
      </c>
      <c r="O3027" s="3" t="s">
        <v>21</v>
      </c>
      <c r="P3027" s="3">
        <v>62</v>
      </c>
      <c r="Q3027" s="3" t="s">
        <v>6</v>
      </c>
      <c r="R3027" s="3">
        <v>26</v>
      </c>
      <c r="S3027" s="9">
        <v>1</v>
      </c>
      <c r="T3027" s="11">
        <v>1</v>
      </c>
      <c r="U3027" s="13">
        <v>0</v>
      </c>
    </row>
    <row r="3028" spans="1:21" x14ac:dyDescent="0.25">
      <c r="A3028" s="3" t="s">
        <v>67</v>
      </c>
      <c r="B3028" s="3" t="s">
        <v>132</v>
      </c>
      <c r="C3028" s="3" t="s">
        <v>18</v>
      </c>
      <c r="D3028" s="3">
        <v>2</v>
      </c>
      <c r="E3028" s="3">
        <v>0</v>
      </c>
      <c r="K3028" s="3">
        <v>1</v>
      </c>
      <c r="N3028" s="3">
        <v>62</v>
      </c>
      <c r="O3028" s="3" t="s">
        <v>21</v>
      </c>
      <c r="P3028" s="3">
        <v>62</v>
      </c>
      <c r="Q3028" s="3" t="s">
        <v>6</v>
      </c>
      <c r="R3028" s="3">
        <v>26</v>
      </c>
      <c r="S3028" s="9">
        <v>1</v>
      </c>
      <c r="T3028" s="11">
        <v>0</v>
      </c>
      <c r="U3028" s="13">
        <v>0</v>
      </c>
    </row>
    <row r="3029" spans="1:21" x14ac:dyDescent="0.25">
      <c r="A3029" s="3" t="s">
        <v>67</v>
      </c>
      <c r="B3029" s="3" t="s">
        <v>132</v>
      </c>
      <c r="C3029" s="3" t="s">
        <v>18</v>
      </c>
      <c r="D3029" s="3">
        <v>2</v>
      </c>
      <c r="E3029" s="3">
        <v>0</v>
      </c>
      <c r="K3029" s="3">
        <v>1</v>
      </c>
      <c r="N3029" s="3">
        <v>62</v>
      </c>
      <c r="O3029" s="3" t="s">
        <v>21</v>
      </c>
      <c r="P3029" s="3">
        <v>62</v>
      </c>
      <c r="Q3029" s="3" t="s">
        <v>6</v>
      </c>
      <c r="R3029" s="3">
        <v>26</v>
      </c>
      <c r="S3029" s="9">
        <v>1</v>
      </c>
      <c r="T3029" s="11">
        <v>0</v>
      </c>
      <c r="U3029" s="13">
        <v>0</v>
      </c>
    </row>
    <row r="3030" spans="1:21" x14ac:dyDescent="0.25">
      <c r="A3030" s="3" t="s">
        <v>67</v>
      </c>
      <c r="B3030" s="3" t="s">
        <v>132</v>
      </c>
      <c r="C3030" s="3" t="s">
        <v>18</v>
      </c>
      <c r="D3030" s="3">
        <v>2</v>
      </c>
      <c r="E3030" s="3">
        <v>0</v>
      </c>
      <c r="K3030" s="3">
        <v>1</v>
      </c>
      <c r="N3030" s="3">
        <v>62</v>
      </c>
      <c r="O3030" s="3" t="s">
        <v>21</v>
      </c>
      <c r="P3030" s="3">
        <v>62</v>
      </c>
      <c r="Q3030" s="3" t="s">
        <v>6</v>
      </c>
      <c r="R3030" s="3">
        <v>26</v>
      </c>
      <c r="S3030" s="9">
        <v>1</v>
      </c>
      <c r="T3030" s="11">
        <v>2.83</v>
      </c>
      <c r="U3030" s="13">
        <v>1.33</v>
      </c>
    </row>
    <row r="3031" spans="1:21" x14ac:dyDescent="0.25">
      <c r="A3031" s="3" t="s">
        <v>67</v>
      </c>
      <c r="B3031" s="3" t="s">
        <v>132</v>
      </c>
      <c r="C3031" s="3" t="s">
        <v>18</v>
      </c>
      <c r="D3031" s="3">
        <v>2</v>
      </c>
      <c r="E3031" s="3">
        <v>0</v>
      </c>
      <c r="K3031" s="3">
        <v>1</v>
      </c>
      <c r="N3031" s="3">
        <v>62</v>
      </c>
      <c r="O3031" s="3" t="s">
        <v>21</v>
      </c>
      <c r="P3031" s="3">
        <v>62</v>
      </c>
      <c r="Q3031" s="3" t="s">
        <v>6</v>
      </c>
      <c r="R3031" s="3">
        <v>26</v>
      </c>
      <c r="S3031" s="9">
        <v>3.01</v>
      </c>
      <c r="T3031" s="11">
        <v>2.83</v>
      </c>
      <c r="U3031" s="13">
        <v>2.66</v>
      </c>
    </row>
    <row r="3032" spans="1:21" x14ac:dyDescent="0.25">
      <c r="A3032" s="3" t="s">
        <v>67</v>
      </c>
      <c r="B3032" s="3" t="s">
        <v>132</v>
      </c>
      <c r="C3032" s="3" t="s">
        <v>18</v>
      </c>
      <c r="D3032" s="3">
        <v>2</v>
      </c>
      <c r="E3032" s="3">
        <v>0</v>
      </c>
      <c r="K3032" s="3">
        <v>1</v>
      </c>
      <c r="N3032" s="3">
        <v>62</v>
      </c>
      <c r="O3032" s="3" t="s">
        <v>21</v>
      </c>
      <c r="P3032" s="3">
        <v>62</v>
      </c>
      <c r="Q3032" s="3" t="s">
        <v>6</v>
      </c>
      <c r="R3032" s="3">
        <v>26</v>
      </c>
      <c r="S3032" s="9">
        <v>1</v>
      </c>
      <c r="T3032" s="11">
        <v>0</v>
      </c>
      <c r="U3032" s="13">
        <v>0</v>
      </c>
    </row>
    <row r="3033" spans="1:21" x14ac:dyDescent="0.25">
      <c r="A3033" s="3" t="s">
        <v>67</v>
      </c>
      <c r="B3033" s="3" t="s">
        <v>132</v>
      </c>
      <c r="C3033" s="3" t="s">
        <v>19</v>
      </c>
      <c r="D3033" s="3">
        <v>4</v>
      </c>
      <c r="E3033" s="3">
        <v>1</v>
      </c>
      <c r="H3033" s="3">
        <v>1</v>
      </c>
      <c r="N3033" s="3">
        <v>49</v>
      </c>
      <c r="O3033" s="3" t="s">
        <v>3</v>
      </c>
      <c r="P3033" s="3">
        <v>49</v>
      </c>
      <c r="Q3033" s="3" t="s">
        <v>3</v>
      </c>
      <c r="R3033" s="3">
        <v>21</v>
      </c>
      <c r="S3033" s="9">
        <v>2.1800000000000002</v>
      </c>
      <c r="T3033" s="11">
        <v>14.7</v>
      </c>
      <c r="U3033" s="13">
        <v>1.32</v>
      </c>
    </row>
    <row r="3034" spans="1:21" x14ac:dyDescent="0.25">
      <c r="A3034" s="3" t="s">
        <v>67</v>
      </c>
      <c r="B3034" s="3" t="s">
        <v>132</v>
      </c>
      <c r="C3034" s="3" t="s">
        <v>19</v>
      </c>
      <c r="D3034" s="3">
        <v>4</v>
      </c>
      <c r="E3034" s="3">
        <v>1</v>
      </c>
      <c r="H3034" s="3">
        <v>1</v>
      </c>
      <c r="N3034" s="3">
        <v>49</v>
      </c>
      <c r="O3034" s="3" t="s">
        <v>3</v>
      </c>
      <c r="P3034" s="3">
        <v>49</v>
      </c>
      <c r="Q3034" s="3" t="s">
        <v>3</v>
      </c>
      <c r="R3034" s="3">
        <v>21</v>
      </c>
      <c r="S3034" s="9">
        <v>4.54</v>
      </c>
      <c r="T3034" s="11">
        <v>27</v>
      </c>
      <c r="U3034" s="13">
        <v>6.8</v>
      </c>
    </row>
    <row r="3035" spans="1:21" x14ac:dyDescent="0.25">
      <c r="A3035" s="3" t="s">
        <v>67</v>
      </c>
      <c r="B3035" s="3" t="s">
        <v>132</v>
      </c>
      <c r="C3035" s="3" t="s">
        <v>19</v>
      </c>
      <c r="D3035" s="3">
        <v>4</v>
      </c>
      <c r="E3035" s="3">
        <v>1</v>
      </c>
      <c r="H3035" s="3">
        <v>1</v>
      </c>
      <c r="N3035" s="3">
        <v>49</v>
      </c>
      <c r="O3035" s="3" t="s">
        <v>3</v>
      </c>
      <c r="P3035" s="3">
        <v>49</v>
      </c>
      <c r="Q3035" s="3" t="s">
        <v>3</v>
      </c>
      <c r="R3035" s="3">
        <v>21</v>
      </c>
      <c r="S3035" s="9">
        <v>6.04</v>
      </c>
      <c r="T3035" s="11">
        <v>36.479999999999997</v>
      </c>
      <c r="U3035" s="13">
        <v>3.3</v>
      </c>
    </row>
    <row r="3036" spans="1:21" x14ac:dyDescent="0.25">
      <c r="A3036" s="3" t="s">
        <v>67</v>
      </c>
      <c r="B3036" s="3" t="s">
        <v>132</v>
      </c>
      <c r="C3036" s="3" t="s">
        <v>16</v>
      </c>
      <c r="D3036" s="3">
        <v>3</v>
      </c>
      <c r="E3036" s="3">
        <v>0</v>
      </c>
      <c r="H3036" s="3">
        <v>1</v>
      </c>
      <c r="N3036" s="3">
        <v>49</v>
      </c>
      <c r="O3036" s="3" t="s">
        <v>3</v>
      </c>
      <c r="P3036" s="3">
        <v>49</v>
      </c>
      <c r="Q3036" s="3" t="s">
        <v>3</v>
      </c>
      <c r="R3036" s="3">
        <v>21</v>
      </c>
      <c r="S3036" s="9">
        <v>1.84</v>
      </c>
      <c r="T3036" s="11">
        <v>2.83</v>
      </c>
      <c r="U3036" s="13">
        <v>0</v>
      </c>
    </row>
    <row r="3037" spans="1:21" x14ac:dyDescent="0.25">
      <c r="A3037" s="3" t="s">
        <v>67</v>
      </c>
      <c r="B3037" s="3" t="s">
        <v>132</v>
      </c>
      <c r="C3037" s="3" t="s">
        <v>16</v>
      </c>
      <c r="D3037" s="3">
        <v>3</v>
      </c>
      <c r="E3037" s="3">
        <v>0</v>
      </c>
      <c r="H3037" s="3">
        <v>1</v>
      </c>
      <c r="N3037" s="3">
        <v>48</v>
      </c>
      <c r="O3037" s="3" t="s">
        <v>37</v>
      </c>
      <c r="P3037" s="3">
        <v>48</v>
      </c>
      <c r="Q3037" s="3" t="s">
        <v>3</v>
      </c>
      <c r="R3037" s="3">
        <v>21</v>
      </c>
      <c r="S3037" s="9">
        <v>0.8</v>
      </c>
      <c r="T3037" s="11">
        <v>5.2</v>
      </c>
      <c r="U3037" s="13">
        <v>0</v>
      </c>
    </row>
    <row r="3038" spans="1:21" x14ac:dyDescent="0.25">
      <c r="A3038" s="3" t="s">
        <v>67</v>
      </c>
      <c r="B3038" s="3" t="s">
        <v>132</v>
      </c>
      <c r="C3038" s="3" t="s">
        <v>16</v>
      </c>
      <c r="D3038" s="3">
        <v>3</v>
      </c>
      <c r="E3038" s="3">
        <v>0</v>
      </c>
      <c r="H3038" s="3">
        <v>1</v>
      </c>
      <c r="N3038" s="3">
        <v>48</v>
      </c>
      <c r="O3038" s="3" t="s">
        <v>37</v>
      </c>
      <c r="P3038" s="3">
        <v>48</v>
      </c>
      <c r="Q3038" s="3" t="s">
        <v>3</v>
      </c>
      <c r="R3038" s="3">
        <v>21</v>
      </c>
      <c r="S3038" s="9">
        <v>2.34</v>
      </c>
      <c r="T3038" s="11">
        <v>8</v>
      </c>
      <c r="U3038" s="13">
        <v>0</v>
      </c>
    </row>
    <row r="3039" spans="1:21" x14ac:dyDescent="0.25">
      <c r="A3039" s="3" t="s">
        <v>67</v>
      </c>
      <c r="B3039" s="3" t="s">
        <v>132</v>
      </c>
      <c r="C3039" s="3" t="s">
        <v>18</v>
      </c>
      <c r="D3039" s="3">
        <v>2</v>
      </c>
      <c r="E3039" s="3">
        <v>0</v>
      </c>
      <c r="H3039" s="3">
        <v>1</v>
      </c>
      <c r="N3039" s="3">
        <v>49</v>
      </c>
      <c r="O3039" s="3" t="s">
        <v>3</v>
      </c>
      <c r="P3039" s="3">
        <v>49</v>
      </c>
      <c r="Q3039" s="3" t="s">
        <v>3</v>
      </c>
      <c r="R3039" s="3">
        <v>21</v>
      </c>
      <c r="S3039" s="9">
        <v>1</v>
      </c>
      <c r="T3039" s="11">
        <v>2.83</v>
      </c>
      <c r="U3039" s="13">
        <v>1</v>
      </c>
    </row>
    <row r="3040" spans="1:21" x14ac:dyDescent="0.25">
      <c r="A3040" s="3" t="s">
        <v>67</v>
      </c>
      <c r="B3040" s="3" t="s">
        <v>132</v>
      </c>
      <c r="C3040" s="3" t="s">
        <v>18</v>
      </c>
      <c r="D3040" s="3">
        <v>2</v>
      </c>
      <c r="E3040" s="3">
        <v>0</v>
      </c>
      <c r="H3040" s="3">
        <v>1</v>
      </c>
      <c r="N3040" s="3">
        <v>48</v>
      </c>
      <c r="O3040" s="3" t="s">
        <v>37</v>
      </c>
      <c r="P3040" s="3">
        <v>48</v>
      </c>
      <c r="Q3040" s="3" t="s">
        <v>3</v>
      </c>
      <c r="R3040" s="3">
        <v>21</v>
      </c>
      <c r="S3040" s="9">
        <v>0.84</v>
      </c>
      <c r="T3040" s="11">
        <v>1</v>
      </c>
      <c r="U3040" s="13">
        <v>0</v>
      </c>
    </row>
    <row r="3041" spans="1:21" x14ac:dyDescent="0.25">
      <c r="A3041" s="3" t="s">
        <v>67</v>
      </c>
      <c r="B3041" s="3" t="s">
        <v>132</v>
      </c>
      <c r="C3041" s="3" t="s">
        <v>18</v>
      </c>
      <c r="D3041" s="3">
        <v>2</v>
      </c>
      <c r="E3041" s="3">
        <v>0</v>
      </c>
      <c r="H3041" s="3">
        <v>1</v>
      </c>
      <c r="N3041" s="3">
        <v>48</v>
      </c>
      <c r="O3041" s="3" t="s">
        <v>37</v>
      </c>
      <c r="P3041" s="3">
        <v>48</v>
      </c>
      <c r="Q3041" s="3" t="s">
        <v>3</v>
      </c>
      <c r="R3041" s="3">
        <v>21</v>
      </c>
      <c r="S3041" s="9">
        <v>0.57000000000000006</v>
      </c>
      <c r="T3041" s="11">
        <v>1</v>
      </c>
      <c r="U3041" s="13">
        <v>0</v>
      </c>
    </row>
    <row r="3042" spans="1:21" x14ac:dyDescent="0.25">
      <c r="A3042" s="3" t="s">
        <v>67</v>
      </c>
      <c r="B3042" s="3" t="s">
        <v>132</v>
      </c>
      <c r="C3042" s="3" t="s">
        <v>18</v>
      </c>
      <c r="D3042" s="3">
        <v>2</v>
      </c>
      <c r="E3042" s="3">
        <v>0</v>
      </c>
      <c r="H3042" s="3">
        <v>1</v>
      </c>
      <c r="N3042" s="3">
        <v>48</v>
      </c>
      <c r="O3042" s="3" t="s">
        <v>37</v>
      </c>
      <c r="P3042" s="3">
        <v>48</v>
      </c>
      <c r="Q3042" s="3" t="s">
        <v>3</v>
      </c>
      <c r="R3042" s="3">
        <v>21</v>
      </c>
      <c r="S3042" s="9">
        <v>1</v>
      </c>
      <c r="T3042" s="11">
        <v>5.2</v>
      </c>
      <c r="U3042" s="13">
        <v>1.32</v>
      </c>
    </row>
    <row r="3043" spans="1:21" x14ac:dyDescent="0.25">
      <c r="A3043" s="3" t="s">
        <v>67</v>
      </c>
      <c r="B3043" s="3" t="s">
        <v>132</v>
      </c>
      <c r="C3043" s="3" t="s">
        <v>18</v>
      </c>
      <c r="D3043" s="3">
        <v>2</v>
      </c>
      <c r="E3043" s="3">
        <v>0</v>
      </c>
      <c r="H3043" s="3">
        <v>1</v>
      </c>
      <c r="N3043" s="3">
        <v>48</v>
      </c>
      <c r="O3043" s="3" t="s">
        <v>37</v>
      </c>
      <c r="P3043" s="3">
        <v>48</v>
      </c>
      <c r="Q3043" s="3" t="s">
        <v>3</v>
      </c>
      <c r="R3043" s="3">
        <v>21</v>
      </c>
      <c r="S3043" s="9">
        <v>1</v>
      </c>
      <c r="T3043" s="11">
        <v>8</v>
      </c>
      <c r="U3043" s="13">
        <v>2</v>
      </c>
    </row>
    <row r="3044" spans="1:21" x14ac:dyDescent="0.25">
      <c r="A3044" s="3" t="s">
        <v>67</v>
      </c>
      <c r="B3044" s="3" t="s">
        <v>132</v>
      </c>
      <c r="C3044" s="3" t="s">
        <v>18</v>
      </c>
      <c r="D3044" s="3">
        <v>2</v>
      </c>
      <c r="E3044" s="3">
        <v>0</v>
      </c>
      <c r="H3044" s="3">
        <v>1</v>
      </c>
      <c r="N3044" s="3">
        <v>49</v>
      </c>
      <c r="O3044" s="3" t="s">
        <v>3</v>
      </c>
      <c r="P3044" s="3">
        <v>49</v>
      </c>
      <c r="Q3044" s="3" t="s">
        <v>3</v>
      </c>
      <c r="R3044" s="3">
        <v>21</v>
      </c>
      <c r="S3044" s="9">
        <v>0.94000000000000006</v>
      </c>
      <c r="T3044" s="11">
        <v>2.83</v>
      </c>
      <c r="U3044" s="13">
        <v>0</v>
      </c>
    </row>
    <row r="3045" spans="1:21" x14ac:dyDescent="0.25">
      <c r="A3045" s="3" t="s">
        <v>67</v>
      </c>
      <c r="B3045" s="3" t="s">
        <v>132</v>
      </c>
      <c r="C3045" s="3" t="s">
        <v>18</v>
      </c>
      <c r="D3045" s="3">
        <v>2</v>
      </c>
      <c r="E3045" s="3">
        <v>0</v>
      </c>
      <c r="H3045" s="3">
        <v>1</v>
      </c>
      <c r="N3045" s="3">
        <v>49</v>
      </c>
      <c r="O3045" s="3" t="s">
        <v>3</v>
      </c>
      <c r="P3045" s="3">
        <v>49</v>
      </c>
      <c r="Q3045" s="3" t="s">
        <v>3</v>
      </c>
      <c r="R3045" s="3">
        <v>21</v>
      </c>
      <c r="S3045" s="9">
        <v>0.82000000000000006</v>
      </c>
      <c r="T3045" s="11">
        <v>1</v>
      </c>
      <c r="U3045" s="13">
        <v>0</v>
      </c>
    </row>
    <row r="3046" spans="1:21" x14ac:dyDescent="0.25">
      <c r="A3046" s="3" t="s">
        <v>67</v>
      </c>
      <c r="B3046" s="3" t="s">
        <v>132</v>
      </c>
      <c r="C3046" s="3" t="s">
        <v>18</v>
      </c>
      <c r="D3046" s="3">
        <v>2</v>
      </c>
      <c r="E3046" s="3">
        <v>0</v>
      </c>
      <c r="H3046" s="3">
        <v>1</v>
      </c>
      <c r="N3046" s="3">
        <v>49</v>
      </c>
      <c r="O3046" s="3" t="s">
        <v>3</v>
      </c>
      <c r="P3046" s="3">
        <v>49</v>
      </c>
      <c r="Q3046" s="3" t="s">
        <v>3</v>
      </c>
      <c r="R3046" s="3">
        <v>21</v>
      </c>
      <c r="S3046" s="9">
        <v>0.82000000000000006</v>
      </c>
      <c r="T3046" s="11">
        <v>1</v>
      </c>
      <c r="U3046" s="13">
        <v>0</v>
      </c>
    </row>
    <row r="3047" spans="1:21" x14ac:dyDescent="0.25">
      <c r="A3047" s="3" t="s">
        <v>67</v>
      </c>
      <c r="B3047" s="3" t="s">
        <v>132</v>
      </c>
      <c r="C3047" s="3" t="s">
        <v>18</v>
      </c>
      <c r="D3047" s="3">
        <v>2</v>
      </c>
      <c r="E3047" s="3">
        <v>0</v>
      </c>
      <c r="H3047" s="3">
        <v>1</v>
      </c>
      <c r="N3047" s="3">
        <v>49</v>
      </c>
      <c r="O3047" s="3" t="s">
        <v>3</v>
      </c>
      <c r="P3047" s="3">
        <v>49</v>
      </c>
      <c r="Q3047" s="3" t="s">
        <v>3</v>
      </c>
      <c r="R3047" s="3">
        <v>21</v>
      </c>
      <c r="S3047" s="9">
        <v>1</v>
      </c>
      <c r="T3047" s="11">
        <v>1</v>
      </c>
      <c r="U3047" s="13">
        <v>0</v>
      </c>
    </row>
    <row r="3048" spans="1:21" x14ac:dyDescent="0.25">
      <c r="A3048" s="3" t="s">
        <v>67</v>
      </c>
      <c r="B3048" s="3" t="s">
        <v>132</v>
      </c>
      <c r="C3048" s="3" t="s">
        <v>18</v>
      </c>
      <c r="D3048" s="3">
        <v>2</v>
      </c>
      <c r="E3048" s="3">
        <v>0</v>
      </c>
      <c r="H3048" s="3">
        <v>1</v>
      </c>
      <c r="N3048" s="3">
        <v>49</v>
      </c>
      <c r="O3048" s="3" t="s">
        <v>3</v>
      </c>
      <c r="P3048" s="3">
        <v>49</v>
      </c>
      <c r="Q3048" s="3" t="s">
        <v>3</v>
      </c>
      <c r="R3048" s="3">
        <v>21</v>
      </c>
      <c r="S3048" s="9">
        <v>1</v>
      </c>
      <c r="T3048" s="11">
        <v>2.83</v>
      </c>
      <c r="U3048" s="13">
        <v>0.33</v>
      </c>
    </row>
    <row r="3049" spans="1:21" x14ac:dyDescent="0.25">
      <c r="A3049" s="3" t="s">
        <v>67</v>
      </c>
      <c r="B3049" s="3" t="s">
        <v>132</v>
      </c>
      <c r="C3049" s="3" t="s">
        <v>18</v>
      </c>
      <c r="D3049" s="3">
        <v>2</v>
      </c>
      <c r="E3049" s="3">
        <v>0</v>
      </c>
      <c r="H3049" s="3">
        <v>1</v>
      </c>
      <c r="N3049" s="3">
        <v>49</v>
      </c>
      <c r="O3049" s="3" t="s">
        <v>3</v>
      </c>
      <c r="P3049" s="3">
        <v>49</v>
      </c>
      <c r="Q3049" s="3" t="s">
        <v>3</v>
      </c>
      <c r="R3049" s="3">
        <v>21</v>
      </c>
      <c r="S3049" s="9">
        <v>1</v>
      </c>
      <c r="T3049" s="11">
        <v>5.2</v>
      </c>
      <c r="U3049" s="13">
        <v>1.33</v>
      </c>
    </row>
    <row r="3050" spans="1:21" x14ac:dyDescent="0.25">
      <c r="A3050" s="3" t="s">
        <v>67</v>
      </c>
      <c r="B3050" s="3" t="s">
        <v>132</v>
      </c>
      <c r="C3050" s="3" t="s">
        <v>19</v>
      </c>
      <c r="D3050" s="3">
        <v>4</v>
      </c>
      <c r="E3050" s="3">
        <v>0</v>
      </c>
      <c r="K3050" s="3">
        <v>1</v>
      </c>
      <c r="N3050" s="3">
        <v>62</v>
      </c>
      <c r="O3050" s="3" t="s">
        <v>21</v>
      </c>
      <c r="P3050" s="3">
        <v>62</v>
      </c>
      <c r="Q3050" s="3" t="s">
        <v>6</v>
      </c>
      <c r="R3050" s="3">
        <v>26</v>
      </c>
      <c r="S3050" s="9">
        <v>3.0599999999999996</v>
      </c>
      <c r="T3050" s="11">
        <v>2.83</v>
      </c>
      <c r="U3050" s="13">
        <v>3</v>
      </c>
    </row>
    <row r="3051" spans="1:21" x14ac:dyDescent="0.25">
      <c r="A3051" s="3" t="s">
        <v>67</v>
      </c>
      <c r="B3051" s="3" t="s">
        <v>132</v>
      </c>
      <c r="C3051" s="3" t="s">
        <v>19</v>
      </c>
      <c r="D3051" s="3">
        <v>4</v>
      </c>
      <c r="E3051" s="3">
        <v>0</v>
      </c>
      <c r="K3051" s="3">
        <v>1</v>
      </c>
      <c r="N3051" s="3">
        <v>62</v>
      </c>
      <c r="O3051" s="3" t="s">
        <v>21</v>
      </c>
      <c r="P3051" s="3">
        <v>62</v>
      </c>
      <c r="Q3051" s="3" t="s">
        <v>6</v>
      </c>
      <c r="R3051" s="3">
        <v>26</v>
      </c>
      <c r="S3051" s="9">
        <v>1</v>
      </c>
      <c r="T3051" s="11">
        <v>11.18</v>
      </c>
      <c r="U3051" s="13">
        <v>0</v>
      </c>
    </row>
    <row r="3052" spans="1:21" x14ac:dyDescent="0.25">
      <c r="A3052" s="3" t="s">
        <v>67</v>
      </c>
      <c r="B3052" s="3" t="s">
        <v>132</v>
      </c>
      <c r="C3052" s="3" t="s">
        <v>19</v>
      </c>
      <c r="D3052" s="3">
        <v>4</v>
      </c>
      <c r="E3052" s="3">
        <v>0</v>
      </c>
      <c r="K3052" s="3">
        <v>1</v>
      </c>
      <c r="N3052" s="3">
        <v>62</v>
      </c>
      <c r="O3052" s="3" t="s">
        <v>21</v>
      </c>
      <c r="P3052" s="3">
        <v>62</v>
      </c>
      <c r="Q3052" s="3" t="s">
        <v>6</v>
      </c>
      <c r="R3052" s="3">
        <v>26</v>
      </c>
      <c r="S3052" s="9">
        <v>3.03</v>
      </c>
      <c r="T3052" s="11">
        <v>5.2</v>
      </c>
      <c r="U3052" s="13">
        <v>1</v>
      </c>
    </row>
    <row r="3053" spans="1:21" x14ac:dyDescent="0.25">
      <c r="A3053" s="3" t="s">
        <v>67</v>
      </c>
      <c r="B3053" s="3" t="s">
        <v>132</v>
      </c>
      <c r="C3053" s="3" t="s">
        <v>19</v>
      </c>
      <c r="D3053" s="3">
        <v>4</v>
      </c>
      <c r="E3053" s="3">
        <v>0</v>
      </c>
      <c r="K3053" s="3">
        <v>1</v>
      </c>
      <c r="N3053" s="3">
        <v>62</v>
      </c>
      <c r="O3053" s="3" t="s">
        <v>21</v>
      </c>
      <c r="P3053" s="3">
        <v>62</v>
      </c>
      <c r="Q3053" s="3" t="s">
        <v>6</v>
      </c>
      <c r="R3053" s="3">
        <v>26</v>
      </c>
      <c r="S3053" s="9">
        <v>1</v>
      </c>
      <c r="T3053" s="11">
        <v>5.2</v>
      </c>
      <c r="U3053" s="13">
        <v>2</v>
      </c>
    </row>
    <row r="3054" spans="1:21" x14ac:dyDescent="0.25">
      <c r="A3054" s="3" t="s">
        <v>67</v>
      </c>
      <c r="B3054" s="3" t="s">
        <v>132</v>
      </c>
      <c r="C3054" s="3" t="s">
        <v>16</v>
      </c>
      <c r="D3054" s="3">
        <v>3</v>
      </c>
      <c r="E3054" s="3">
        <v>0</v>
      </c>
      <c r="K3054" s="3">
        <v>1</v>
      </c>
      <c r="N3054" s="3">
        <v>62</v>
      </c>
      <c r="O3054" s="3" t="s">
        <v>21</v>
      </c>
      <c r="P3054" s="3">
        <v>62</v>
      </c>
      <c r="Q3054" s="3" t="s">
        <v>6</v>
      </c>
      <c r="R3054" s="3">
        <v>26</v>
      </c>
      <c r="S3054" s="9">
        <v>3.55</v>
      </c>
      <c r="T3054" s="11">
        <v>2.83</v>
      </c>
      <c r="U3054" s="13">
        <v>0.5</v>
      </c>
    </row>
    <row r="3055" spans="1:21" x14ac:dyDescent="0.25">
      <c r="A3055" s="3" t="s">
        <v>67</v>
      </c>
      <c r="B3055" s="3" t="s">
        <v>132</v>
      </c>
      <c r="C3055" s="3" t="s">
        <v>18</v>
      </c>
      <c r="D3055" s="3">
        <v>2</v>
      </c>
      <c r="E3055" s="3">
        <v>0</v>
      </c>
      <c r="K3055" s="3">
        <v>1</v>
      </c>
      <c r="N3055" s="3">
        <v>62</v>
      </c>
      <c r="O3055" s="3" t="s">
        <v>21</v>
      </c>
      <c r="P3055" s="3">
        <v>62</v>
      </c>
      <c r="Q3055" s="3" t="s">
        <v>6</v>
      </c>
      <c r="R3055" s="3">
        <v>26</v>
      </c>
      <c r="S3055" s="9">
        <v>1</v>
      </c>
      <c r="T3055" s="11">
        <v>1</v>
      </c>
      <c r="U3055" s="13">
        <v>0</v>
      </c>
    </row>
    <row r="3056" spans="1:21" x14ac:dyDescent="0.25">
      <c r="A3056" s="3" t="s">
        <v>67</v>
      </c>
      <c r="B3056" s="3" t="s">
        <v>132</v>
      </c>
      <c r="C3056" s="3" t="s">
        <v>18</v>
      </c>
      <c r="D3056" s="3">
        <v>2</v>
      </c>
      <c r="E3056" s="3">
        <v>0</v>
      </c>
      <c r="K3056" s="3">
        <v>1</v>
      </c>
      <c r="N3056" s="3">
        <v>62</v>
      </c>
      <c r="O3056" s="3" t="s">
        <v>21</v>
      </c>
      <c r="P3056" s="3">
        <v>62</v>
      </c>
      <c r="Q3056" s="3" t="s">
        <v>6</v>
      </c>
      <c r="R3056" s="3">
        <v>26</v>
      </c>
      <c r="S3056" s="9">
        <v>0.92</v>
      </c>
      <c r="T3056" s="11">
        <v>0</v>
      </c>
      <c r="U3056" s="13">
        <v>0</v>
      </c>
    </row>
    <row r="3057" spans="1:21" x14ac:dyDescent="0.25">
      <c r="A3057" s="3" t="s">
        <v>67</v>
      </c>
      <c r="B3057" s="3" t="s">
        <v>132</v>
      </c>
      <c r="C3057" s="3" t="s">
        <v>18</v>
      </c>
      <c r="D3057" s="3">
        <v>2</v>
      </c>
      <c r="E3057" s="3">
        <v>0</v>
      </c>
      <c r="K3057" s="3">
        <v>1</v>
      </c>
      <c r="N3057" s="3">
        <v>62</v>
      </c>
      <c r="O3057" s="3" t="s">
        <v>21</v>
      </c>
      <c r="P3057" s="3">
        <v>62</v>
      </c>
      <c r="Q3057" s="3" t="s">
        <v>6</v>
      </c>
      <c r="R3057" s="3">
        <v>26</v>
      </c>
      <c r="S3057" s="9">
        <v>1</v>
      </c>
      <c r="T3057" s="11">
        <v>0</v>
      </c>
      <c r="U3057" s="13">
        <v>1</v>
      </c>
    </row>
    <row r="3058" spans="1:21" x14ac:dyDescent="0.25">
      <c r="A3058" s="3" t="s">
        <v>67</v>
      </c>
      <c r="B3058" s="3" t="s">
        <v>132</v>
      </c>
      <c r="C3058" s="3" t="s">
        <v>18</v>
      </c>
      <c r="D3058" s="3">
        <v>2</v>
      </c>
      <c r="E3058" s="3">
        <v>0</v>
      </c>
      <c r="K3058" s="3">
        <v>1</v>
      </c>
      <c r="N3058" s="3">
        <v>62</v>
      </c>
      <c r="O3058" s="3" t="s">
        <v>21</v>
      </c>
      <c r="P3058" s="3">
        <v>62</v>
      </c>
      <c r="Q3058" s="3" t="s">
        <v>6</v>
      </c>
      <c r="R3058" s="3">
        <v>26</v>
      </c>
      <c r="S3058" s="9">
        <v>1</v>
      </c>
      <c r="T3058" s="11">
        <v>1</v>
      </c>
      <c r="U3058" s="13">
        <v>0</v>
      </c>
    </row>
    <row r="3059" spans="1:21" x14ac:dyDescent="0.25">
      <c r="A3059" s="3" t="s">
        <v>67</v>
      </c>
      <c r="B3059" s="3" t="s">
        <v>132</v>
      </c>
      <c r="C3059" s="3" t="s">
        <v>33</v>
      </c>
      <c r="D3059" s="3">
        <v>10</v>
      </c>
      <c r="E3059" s="3">
        <v>0</v>
      </c>
      <c r="I3059" s="3">
        <v>1</v>
      </c>
      <c r="N3059" s="3">
        <v>50</v>
      </c>
      <c r="O3059" s="3" t="s">
        <v>38</v>
      </c>
      <c r="P3059" s="3">
        <v>50</v>
      </c>
      <c r="Q3059" s="3" t="s">
        <v>4</v>
      </c>
      <c r="R3059" s="3">
        <v>22</v>
      </c>
      <c r="S3059" s="9">
        <v>0</v>
      </c>
      <c r="T3059" s="11">
        <v>0</v>
      </c>
      <c r="U3059" s="13">
        <v>0</v>
      </c>
    </row>
    <row r="3060" spans="1:21" x14ac:dyDescent="0.25">
      <c r="A3060" s="3" t="s">
        <v>67</v>
      </c>
      <c r="B3060" s="3" t="s">
        <v>132</v>
      </c>
      <c r="C3060" s="3" t="s">
        <v>34</v>
      </c>
      <c r="D3060" s="3">
        <v>5</v>
      </c>
      <c r="E3060" s="3">
        <v>0</v>
      </c>
      <c r="J3060" s="3">
        <v>1</v>
      </c>
      <c r="N3060" s="3">
        <v>53</v>
      </c>
      <c r="O3060" s="3" t="s">
        <v>27</v>
      </c>
      <c r="P3060" s="3">
        <v>53</v>
      </c>
      <c r="Q3060" s="3" t="s">
        <v>5</v>
      </c>
      <c r="R3060" s="3">
        <v>25</v>
      </c>
      <c r="S3060" s="9">
        <v>8.8800000000000008</v>
      </c>
      <c r="T3060" s="11">
        <v>8</v>
      </c>
      <c r="U3060" s="13">
        <v>1.28</v>
      </c>
    </row>
    <row r="3061" spans="1:21" x14ac:dyDescent="0.25">
      <c r="A3061" s="3" t="s">
        <v>68</v>
      </c>
      <c r="B3061" s="3" t="s">
        <v>133</v>
      </c>
      <c r="C3061" s="3" t="s">
        <v>18</v>
      </c>
      <c r="D3061" s="3">
        <v>2</v>
      </c>
      <c r="E3061" s="3">
        <v>0</v>
      </c>
      <c r="J3061" s="3">
        <v>0.22</v>
      </c>
      <c r="N3061" s="3">
        <v>58</v>
      </c>
      <c r="O3061" s="3" t="e">
        <v>#NAME?</v>
      </c>
      <c r="P3061" s="3">
        <v>58</v>
      </c>
      <c r="Q3061" s="3" t="s">
        <v>5</v>
      </c>
      <c r="R3061" s="3">
        <v>25</v>
      </c>
      <c r="S3061" s="9">
        <v>10.23</v>
      </c>
      <c r="T3061" s="11">
        <v>2.83</v>
      </c>
      <c r="U3061" s="13">
        <v>0.5</v>
      </c>
    </row>
    <row r="3062" spans="1:21" x14ac:dyDescent="0.25">
      <c r="A3062" s="3" t="s">
        <v>68</v>
      </c>
      <c r="B3062" s="3" t="s">
        <v>133</v>
      </c>
      <c r="C3062" s="3" t="s">
        <v>18</v>
      </c>
      <c r="D3062" s="3">
        <v>2</v>
      </c>
      <c r="E3062" s="3">
        <v>0</v>
      </c>
      <c r="G3062" s="3">
        <v>0.65</v>
      </c>
      <c r="N3062" s="3">
        <v>9</v>
      </c>
      <c r="O3062" s="3" t="e">
        <v>#NAME?</v>
      </c>
      <c r="P3062" s="3">
        <v>9</v>
      </c>
      <c r="Q3062" s="3" t="s">
        <v>2</v>
      </c>
      <c r="R3062" s="3">
        <v>5</v>
      </c>
      <c r="S3062" s="9">
        <v>1</v>
      </c>
      <c r="T3062" s="11">
        <v>1</v>
      </c>
      <c r="U3062" s="13">
        <v>2.2999999999999998</v>
      </c>
    </row>
    <row r="3063" spans="1:21" x14ac:dyDescent="0.25">
      <c r="A3063" s="3" t="s">
        <v>68</v>
      </c>
      <c r="B3063" s="3" t="s">
        <v>133</v>
      </c>
      <c r="C3063" s="3" t="s">
        <v>18</v>
      </c>
      <c r="D3063" s="3">
        <v>2</v>
      </c>
      <c r="E3063" s="3">
        <v>0</v>
      </c>
      <c r="G3063" s="3">
        <v>0.69</v>
      </c>
      <c r="N3063" s="3">
        <v>9</v>
      </c>
      <c r="O3063" s="3" t="e">
        <v>#NAME?</v>
      </c>
      <c r="P3063" s="3">
        <v>9</v>
      </c>
      <c r="Q3063" s="3" t="s">
        <v>2</v>
      </c>
      <c r="R3063" s="3">
        <v>5</v>
      </c>
      <c r="S3063" s="9">
        <v>1</v>
      </c>
      <c r="T3063" s="11">
        <v>2.2200000000000002</v>
      </c>
      <c r="U3063" s="13">
        <v>0.4</v>
      </c>
    </row>
    <row r="3064" spans="1:21" x14ac:dyDescent="0.25">
      <c r="A3064" s="3" t="s">
        <v>68</v>
      </c>
      <c r="B3064" s="3" t="s">
        <v>133</v>
      </c>
      <c r="C3064" s="3" t="s">
        <v>24</v>
      </c>
      <c r="D3064" s="3">
        <v>1</v>
      </c>
      <c r="E3064" s="3">
        <v>0</v>
      </c>
      <c r="G3064" s="3">
        <v>0.38</v>
      </c>
      <c r="N3064" s="3">
        <v>9</v>
      </c>
      <c r="O3064" s="3" t="e">
        <v>#NAME?</v>
      </c>
      <c r="P3064" s="3">
        <v>9</v>
      </c>
      <c r="Q3064" s="3" t="s">
        <v>2</v>
      </c>
      <c r="R3064" s="3">
        <v>5</v>
      </c>
      <c r="S3064" s="9">
        <v>1</v>
      </c>
      <c r="T3064" s="11">
        <v>0</v>
      </c>
      <c r="U3064" s="13">
        <v>0.5</v>
      </c>
    </row>
    <row r="3065" spans="1:21" x14ac:dyDescent="0.25">
      <c r="A3065" s="3" t="s">
        <v>68</v>
      </c>
      <c r="B3065" s="3" t="s">
        <v>133</v>
      </c>
      <c r="C3065" s="3" t="s">
        <v>19</v>
      </c>
      <c r="D3065" s="3">
        <v>4</v>
      </c>
      <c r="E3065" s="3">
        <v>1</v>
      </c>
      <c r="J3065" s="3">
        <v>1</v>
      </c>
      <c r="N3065" s="3">
        <v>55</v>
      </c>
      <c r="O3065" s="3" t="e">
        <v>#NAME?</v>
      </c>
      <c r="P3065" s="3">
        <v>55</v>
      </c>
      <c r="Q3065" s="3" t="s">
        <v>5</v>
      </c>
      <c r="R3065" s="3">
        <v>25</v>
      </c>
      <c r="S3065" s="9">
        <v>14.51</v>
      </c>
      <c r="T3065" s="11">
        <v>41.57</v>
      </c>
      <c r="U3065" s="13">
        <v>14.66</v>
      </c>
    </row>
    <row r="3066" spans="1:21" x14ac:dyDescent="0.25">
      <c r="A3066" s="3" t="s">
        <v>68</v>
      </c>
      <c r="B3066" s="3" t="s">
        <v>133</v>
      </c>
      <c r="C3066" s="3" t="s">
        <v>16</v>
      </c>
      <c r="D3066" s="3">
        <v>3</v>
      </c>
      <c r="E3066" s="3">
        <v>0</v>
      </c>
      <c r="J3066" s="3">
        <v>0.95</v>
      </c>
      <c r="N3066" s="3">
        <v>58</v>
      </c>
      <c r="O3066" s="3" t="e">
        <v>#NAME?</v>
      </c>
      <c r="P3066" s="3">
        <v>58</v>
      </c>
      <c r="Q3066" s="3" t="s">
        <v>5</v>
      </c>
      <c r="R3066" s="3">
        <v>25</v>
      </c>
      <c r="S3066" s="9">
        <v>16.62</v>
      </c>
      <c r="T3066" s="11">
        <v>14.7</v>
      </c>
      <c r="U3066" s="13">
        <v>5.66</v>
      </c>
    </row>
    <row r="3067" spans="1:21" x14ac:dyDescent="0.25">
      <c r="A3067" s="3" t="s">
        <v>68</v>
      </c>
      <c r="B3067" s="3" t="s">
        <v>133</v>
      </c>
      <c r="C3067" s="3" t="s">
        <v>16</v>
      </c>
      <c r="D3067" s="3">
        <v>3</v>
      </c>
      <c r="E3067" s="3">
        <v>0</v>
      </c>
      <c r="J3067" s="3">
        <v>1</v>
      </c>
      <c r="N3067" s="3">
        <v>58</v>
      </c>
      <c r="O3067" s="3" t="e">
        <v>#NAME?</v>
      </c>
      <c r="P3067" s="3">
        <v>58</v>
      </c>
      <c r="Q3067" s="3" t="s">
        <v>5</v>
      </c>
      <c r="R3067" s="3">
        <v>25</v>
      </c>
      <c r="S3067" s="9">
        <v>15.48</v>
      </c>
      <c r="T3067" s="11">
        <v>8</v>
      </c>
      <c r="U3067" s="13">
        <v>0.66</v>
      </c>
    </row>
    <row r="3068" spans="1:21" x14ac:dyDescent="0.25">
      <c r="A3068" s="3" t="s">
        <v>68</v>
      </c>
      <c r="B3068" s="3" t="s">
        <v>133</v>
      </c>
      <c r="C3068" s="3" t="s">
        <v>16</v>
      </c>
      <c r="D3068" s="3">
        <v>3</v>
      </c>
      <c r="E3068" s="3">
        <v>0</v>
      </c>
      <c r="H3068" s="3">
        <v>0.18</v>
      </c>
      <c r="J3068" s="3">
        <v>0.82</v>
      </c>
      <c r="N3068" s="3">
        <v>56</v>
      </c>
      <c r="O3068" s="3" t="e">
        <v>#NAME?</v>
      </c>
      <c r="P3068" s="3">
        <v>56</v>
      </c>
      <c r="Q3068" s="3" t="s">
        <v>5</v>
      </c>
      <c r="R3068" s="3">
        <v>25</v>
      </c>
      <c r="S3068" s="9">
        <v>10.36</v>
      </c>
      <c r="T3068" s="11">
        <v>8</v>
      </c>
      <c r="U3068" s="13">
        <v>0</v>
      </c>
    </row>
    <row r="3069" spans="1:21" x14ac:dyDescent="0.25">
      <c r="A3069" s="3" t="s">
        <v>68</v>
      </c>
      <c r="B3069" s="3" t="s">
        <v>133</v>
      </c>
      <c r="C3069" s="3" t="s">
        <v>16</v>
      </c>
      <c r="D3069" s="3">
        <v>3</v>
      </c>
      <c r="E3069" s="3">
        <v>0</v>
      </c>
      <c r="J3069" s="3">
        <v>1</v>
      </c>
      <c r="N3069" s="3">
        <v>55</v>
      </c>
      <c r="O3069" s="3" t="e">
        <v>#NAME?</v>
      </c>
      <c r="P3069" s="3">
        <v>55</v>
      </c>
      <c r="Q3069" s="3" t="s">
        <v>5</v>
      </c>
      <c r="R3069" s="3">
        <v>25</v>
      </c>
      <c r="S3069" s="9">
        <v>12.94</v>
      </c>
      <c r="T3069" s="11">
        <v>14.7</v>
      </c>
      <c r="U3069" s="13">
        <v>0</v>
      </c>
    </row>
    <row r="3070" spans="1:21" x14ac:dyDescent="0.25">
      <c r="A3070" s="3" t="s">
        <v>68</v>
      </c>
      <c r="B3070" s="3" t="s">
        <v>133</v>
      </c>
      <c r="C3070" s="3" t="s">
        <v>16</v>
      </c>
      <c r="D3070" s="3">
        <v>3</v>
      </c>
      <c r="E3070" s="3">
        <v>0</v>
      </c>
      <c r="J3070" s="3">
        <v>1</v>
      </c>
      <c r="N3070" s="3">
        <v>57</v>
      </c>
      <c r="O3070" s="3" t="e">
        <v>#NAME?</v>
      </c>
      <c r="P3070" s="3">
        <v>57</v>
      </c>
      <c r="Q3070" s="3" t="s">
        <v>5</v>
      </c>
      <c r="R3070" s="3">
        <v>25</v>
      </c>
      <c r="S3070" s="9">
        <v>14.4</v>
      </c>
      <c r="T3070" s="11">
        <v>18.52</v>
      </c>
      <c r="U3070" s="13">
        <v>0.6</v>
      </c>
    </row>
    <row r="3071" spans="1:21" x14ac:dyDescent="0.25">
      <c r="A3071" s="3" t="s">
        <v>68</v>
      </c>
      <c r="B3071" s="3" t="s">
        <v>133</v>
      </c>
      <c r="C3071" s="3" t="s">
        <v>16</v>
      </c>
      <c r="D3071" s="3">
        <v>3</v>
      </c>
      <c r="E3071" s="3">
        <v>0</v>
      </c>
      <c r="H3071" s="3">
        <v>0.25</v>
      </c>
      <c r="J3071" s="3">
        <v>0.63</v>
      </c>
      <c r="N3071" s="3">
        <v>56</v>
      </c>
      <c r="O3071" s="3" t="e">
        <v>#NAME?</v>
      </c>
      <c r="P3071" s="3">
        <v>56</v>
      </c>
      <c r="Q3071" s="3" t="s">
        <v>5</v>
      </c>
      <c r="R3071" s="3">
        <v>25</v>
      </c>
      <c r="S3071" s="9">
        <v>7.74</v>
      </c>
      <c r="T3071" s="11">
        <v>5.2</v>
      </c>
      <c r="U3071" s="13">
        <v>1</v>
      </c>
    </row>
    <row r="3072" spans="1:21" x14ac:dyDescent="0.25">
      <c r="A3072" s="3" t="s">
        <v>68</v>
      </c>
      <c r="B3072" s="3" t="s">
        <v>133</v>
      </c>
      <c r="C3072" s="3" t="s">
        <v>16</v>
      </c>
      <c r="D3072" s="3">
        <v>3</v>
      </c>
      <c r="E3072" s="3">
        <v>0</v>
      </c>
      <c r="J3072" s="3">
        <v>1</v>
      </c>
      <c r="N3072" s="3">
        <v>55</v>
      </c>
      <c r="O3072" s="3" t="e">
        <v>#NAME?</v>
      </c>
      <c r="P3072" s="3">
        <v>55</v>
      </c>
      <c r="Q3072" s="3" t="s">
        <v>5</v>
      </c>
      <c r="R3072" s="3">
        <v>25</v>
      </c>
      <c r="S3072" s="9">
        <v>4.4000000000000004</v>
      </c>
      <c r="T3072" s="11">
        <v>2.83</v>
      </c>
      <c r="U3072" s="13">
        <v>0</v>
      </c>
    </row>
    <row r="3073" spans="1:21" x14ac:dyDescent="0.25">
      <c r="A3073" s="3" t="s">
        <v>68</v>
      </c>
      <c r="B3073" s="3" t="s">
        <v>133</v>
      </c>
      <c r="C3073" s="3" t="s">
        <v>16</v>
      </c>
      <c r="D3073" s="3">
        <v>3</v>
      </c>
      <c r="E3073" s="3">
        <v>0</v>
      </c>
      <c r="J3073" s="3">
        <v>0.84</v>
      </c>
      <c r="N3073" s="3">
        <v>56</v>
      </c>
      <c r="O3073" s="3" t="e">
        <v>#NAME?</v>
      </c>
      <c r="P3073" s="3">
        <v>56</v>
      </c>
      <c r="Q3073" s="3" t="s">
        <v>5</v>
      </c>
      <c r="R3073" s="3">
        <v>25</v>
      </c>
      <c r="S3073" s="9">
        <v>10.64</v>
      </c>
      <c r="T3073" s="11">
        <v>8</v>
      </c>
      <c r="U3073" s="13">
        <v>4.16</v>
      </c>
    </row>
    <row r="3074" spans="1:21" x14ac:dyDescent="0.25">
      <c r="A3074" s="3" t="s">
        <v>68</v>
      </c>
      <c r="B3074" s="3" t="s">
        <v>133</v>
      </c>
      <c r="C3074" s="3" t="s">
        <v>16</v>
      </c>
      <c r="D3074" s="3">
        <v>3</v>
      </c>
      <c r="E3074" s="3">
        <v>0</v>
      </c>
      <c r="H3074" s="3">
        <v>0.28999999999999998</v>
      </c>
      <c r="J3074" s="3">
        <v>0.67</v>
      </c>
      <c r="N3074" s="3">
        <v>56</v>
      </c>
      <c r="O3074" s="3" t="e">
        <v>#NAME?</v>
      </c>
      <c r="P3074" s="3">
        <v>56</v>
      </c>
      <c r="Q3074" s="3" t="s">
        <v>5</v>
      </c>
      <c r="R3074" s="3">
        <v>25</v>
      </c>
      <c r="S3074" s="9">
        <v>8.74</v>
      </c>
      <c r="T3074" s="11">
        <v>5.2</v>
      </c>
      <c r="U3074" s="13">
        <v>0</v>
      </c>
    </row>
    <row r="3075" spans="1:21" x14ac:dyDescent="0.25">
      <c r="A3075" s="3" t="s">
        <v>68</v>
      </c>
      <c r="B3075" s="3" t="s">
        <v>133</v>
      </c>
      <c r="C3075" s="3" t="s">
        <v>16</v>
      </c>
      <c r="D3075" s="3">
        <v>3</v>
      </c>
      <c r="E3075" s="3">
        <v>0</v>
      </c>
      <c r="J3075" s="3">
        <v>0.54</v>
      </c>
      <c r="N3075" s="3">
        <v>56</v>
      </c>
      <c r="O3075" s="3" t="e">
        <v>#NAME?</v>
      </c>
      <c r="P3075" s="3">
        <v>56</v>
      </c>
      <c r="Q3075" s="3" t="s">
        <v>5</v>
      </c>
      <c r="R3075" s="3">
        <v>25</v>
      </c>
      <c r="S3075" s="9">
        <v>7.98</v>
      </c>
      <c r="T3075" s="11">
        <v>8</v>
      </c>
      <c r="U3075" s="13">
        <v>0</v>
      </c>
    </row>
    <row r="3076" spans="1:21" x14ac:dyDescent="0.25">
      <c r="A3076" s="3" t="s">
        <v>68</v>
      </c>
      <c r="B3076" s="3" t="s">
        <v>133</v>
      </c>
      <c r="C3076" s="3" t="s">
        <v>16</v>
      </c>
      <c r="D3076" s="3">
        <v>3</v>
      </c>
      <c r="E3076" s="3">
        <v>0</v>
      </c>
      <c r="J3076" s="3">
        <v>1</v>
      </c>
      <c r="N3076" s="3">
        <v>56</v>
      </c>
      <c r="O3076" s="3" t="e">
        <v>#NAME?</v>
      </c>
      <c r="P3076" s="3">
        <v>56</v>
      </c>
      <c r="Q3076" s="3" t="s">
        <v>5</v>
      </c>
      <c r="R3076" s="3">
        <v>25</v>
      </c>
      <c r="S3076" s="9">
        <v>6.92</v>
      </c>
      <c r="T3076" s="11">
        <v>2.83</v>
      </c>
      <c r="U3076" s="13">
        <v>0</v>
      </c>
    </row>
    <row r="3077" spans="1:21" x14ac:dyDescent="0.25">
      <c r="A3077" s="3" t="s">
        <v>68</v>
      </c>
      <c r="B3077" s="3" t="s">
        <v>133</v>
      </c>
      <c r="C3077" s="3" t="s">
        <v>18</v>
      </c>
      <c r="D3077" s="3">
        <v>2</v>
      </c>
      <c r="E3077" s="3">
        <v>0</v>
      </c>
      <c r="J3077" s="3">
        <v>0.53</v>
      </c>
      <c r="N3077" s="3">
        <v>58</v>
      </c>
      <c r="O3077" s="3" t="e">
        <v>#NAME?</v>
      </c>
      <c r="P3077" s="3">
        <v>58</v>
      </c>
      <c r="Q3077" s="3" t="s">
        <v>5</v>
      </c>
      <c r="R3077" s="3">
        <v>25</v>
      </c>
      <c r="S3077" s="9">
        <v>10.029999999999999</v>
      </c>
      <c r="T3077" s="11">
        <v>5.2</v>
      </c>
      <c r="U3077" s="13">
        <v>0</v>
      </c>
    </row>
    <row r="3078" spans="1:21" x14ac:dyDescent="0.25">
      <c r="A3078" s="3" t="s">
        <v>68</v>
      </c>
      <c r="B3078" s="3" t="s">
        <v>133</v>
      </c>
      <c r="C3078" s="3" t="s">
        <v>18</v>
      </c>
      <c r="D3078" s="3">
        <v>2</v>
      </c>
      <c r="E3078" s="3">
        <v>0</v>
      </c>
      <c r="J3078" s="3">
        <v>0.67</v>
      </c>
      <c r="N3078" s="3">
        <v>55</v>
      </c>
      <c r="O3078" s="3" t="e">
        <v>#NAME?</v>
      </c>
      <c r="P3078" s="3">
        <v>55</v>
      </c>
      <c r="Q3078" s="3" t="s">
        <v>5</v>
      </c>
      <c r="R3078" s="3">
        <v>25</v>
      </c>
      <c r="S3078" s="9">
        <v>7.93</v>
      </c>
      <c r="T3078" s="11">
        <v>5.2</v>
      </c>
      <c r="U3078" s="13">
        <v>0</v>
      </c>
    </row>
    <row r="3079" spans="1:21" x14ac:dyDescent="0.25">
      <c r="A3079" s="3" t="s">
        <v>68</v>
      </c>
      <c r="B3079" s="3" t="s">
        <v>133</v>
      </c>
      <c r="C3079" s="3" t="s">
        <v>24</v>
      </c>
      <c r="D3079" s="3">
        <v>1</v>
      </c>
      <c r="E3079" s="3">
        <v>0</v>
      </c>
      <c r="J3079" s="3">
        <v>0.97</v>
      </c>
      <c r="N3079" s="3">
        <v>55</v>
      </c>
      <c r="O3079" s="3" t="e">
        <v>#NAME?</v>
      </c>
      <c r="P3079" s="3">
        <v>55</v>
      </c>
      <c r="Q3079" s="3" t="s">
        <v>5</v>
      </c>
      <c r="R3079" s="3">
        <v>25</v>
      </c>
      <c r="S3079" s="9">
        <v>1</v>
      </c>
      <c r="T3079" s="11">
        <v>1</v>
      </c>
      <c r="U3079" s="13">
        <v>1.1000000000000001</v>
      </c>
    </row>
    <row r="3080" spans="1:21" x14ac:dyDescent="0.25">
      <c r="A3080" s="3" t="s">
        <v>68</v>
      </c>
      <c r="B3080" s="3" t="s">
        <v>133</v>
      </c>
      <c r="C3080" s="3" t="s">
        <v>18</v>
      </c>
      <c r="D3080" s="3">
        <v>2</v>
      </c>
      <c r="E3080" s="3">
        <v>0</v>
      </c>
      <c r="J3080" s="3">
        <v>0.62</v>
      </c>
      <c r="N3080" s="3">
        <v>53</v>
      </c>
      <c r="O3080" s="3" t="e">
        <v>#NAME?</v>
      </c>
      <c r="P3080" s="3">
        <v>53</v>
      </c>
      <c r="Q3080" s="3" t="s">
        <v>5</v>
      </c>
      <c r="R3080" s="3">
        <v>25</v>
      </c>
      <c r="S3080" s="9">
        <v>2.4</v>
      </c>
      <c r="T3080" s="11">
        <v>0</v>
      </c>
      <c r="U3080" s="13">
        <v>0</v>
      </c>
    </row>
    <row r="3081" spans="1:21" x14ac:dyDescent="0.25">
      <c r="A3081" s="3" t="s">
        <v>68</v>
      </c>
      <c r="B3081" s="3" t="s">
        <v>133</v>
      </c>
      <c r="C3081" s="3" t="s">
        <v>16</v>
      </c>
      <c r="D3081" s="3">
        <v>3</v>
      </c>
      <c r="E3081" s="3">
        <v>0</v>
      </c>
      <c r="H3081" s="3">
        <v>1</v>
      </c>
      <c r="N3081" s="3">
        <v>49</v>
      </c>
      <c r="O3081" s="3" t="e">
        <v>#NAME?</v>
      </c>
      <c r="P3081" s="3">
        <v>49</v>
      </c>
      <c r="Q3081" s="3" t="s">
        <v>3</v>
      </c>
      <c r="R3081" s="3">
        <v>21</v>
      </c>
      <c r="S3081" s="9">
        <v>1</v>
      </c>
      <c r="T3081" s="11">
        <v>1</v>
      </c>
      <c r="U3081" s="13">
        <v>0</v>
      </c>
    </row>
    <row r="3082" spans="1:21" x14ac:dyDescent="0.25">
      <c r="A3082" s="3" t="s">
        <v>68</v>
      </c>
      <c r="B3082" s="3" t="s">
        <v>133</v>
      </c>
      <c r="C3082" s="3" t="s">
        <v>18</v>
      </c>
      <c r="D3082" s="3">
        <v>2</v>
      </c>
      <c r="E3082" s="3">
        <v>0</v>
      </c>
      <c r="H3082" s="3">
        <v>1</v>
      </c>
      <c r="N3082" s="3">
        <v>48</v>
      </c>
      <c r="O3082" s="3" t="e">
        <v>#NAME?</v>
      </c>
      <c r="P3082" s="3">
        <v>48</v>
      </c>
      <c r="Q3082" s="3" t="s">
        <v>3</v>
      </c>
      <c r="R3082" s="3">
        <v>21</v>
      </c>
      <c r="S3082" s="9">
        <v>3.84</v>
      </c>
      <c r="T3082" s="11">
        <v>2.83</v>
      </c>
      <c r="U3082" s="13">
        <v>3.6659999999999999</v>
      </c>
    </row>
    <row r="3083" spans="1:21" x14ac:dyDescent="0.25">
      <c r="A3083" s="3" t="s">
        <v>68</v>
      </c>
      <c r="B3083" s="3" t="s">
        <v>133</v>
      </c>
      <c r="C3083" s="3" t="s">
        <v>18</v>
      </c>
      <c r="D3083" s="3">
        <v>2</v>
      </c>
      <c r="E3083" s="3">
        <v>0</v>
      </c>
      <c r="H3083" s="3">
        <v>0.82</v>
      </c>
      <c r="N3083" s="3">
        <v>49</v>
      </c>
      <c r="O3083" s="3" t="e">
        <v>#NAME?</v>
      </c>
      <c r="P3083" s="3">
        <v>49</v>
      </c>
      <c r="Q3083" s="3" t="s">
        <v>3</v>
      </c>
      <c r="R3083" s="3">
        <v>21</v>
      </c>
      <c r="S3083" s="9">
        <v>0.88</v>
      </c>
      <c r="T3083" s="11">
        <v>1</v>
      </c>
      <c r="U3083" s="13">
        <v>0.5</v>
      </c>
    </row>
    <row r="3084" spans="1:21" x14ac:dyDescent="0.25">
      <c r="A3084" s="3" t="s">
        <v>68</v>
      </c>
      <c r="B3084" s="3" t="s">
        <v>133</v>
      </c>
      <c r="C3084" s="3" t="s">
        <v>18</v>
      </c>
      <c r="D3084" s="3">
        <v>2</v>
      </c>
      <c r="E3084" s="3">
        <v>0</v>
      </c>
      <c r="H3084" s="3">
        <v>1</v>
      </c>
      <c r="N3084" s="3">
        <v>49</v>
      </c>
      <c r="O3084" s="3" t="e">
        <v>#NAME?</v>
      </c>
      <c r="P3084" s="3">
        <v>49</v>
      </c>
      <c r="Q3084" s="3" t="s">
        <v>3</v>
      </c>
      <c r="R3084" s="3">
        <v>21</v>
      </c>
      <c r="S3084" s="9">
        <v>1</v>
      </c>
      <c r="T3084" s="11">
        <v>1</v>
      </c>
      <c r="U3084" s="13">
        <v>3.5</v>
      </c>
    </row>
    <row r="3085" spans="1:21" x14ac:dyDescent="0.25">
      <c r="A3085" s="3" t="s">
        <v>68</v>
      </c>
      <c r="B3085" s="3" t="s">
        <v>133</v>
      </c>
      <c r="C3085" s="3" t="s">
        <v>18</v>
      </c>
      <c r="D3085" s="3">
        <v>2</v>
      </c>
      <c r="E3085" s="3">
        <v>0</v>
      </c>
      <c r="H3085" s="3">
        <v>1</v>
      </c>
      <c r="N3085" s="3">
        <v>49</v>
      </c>
      <c r="O3085" s="3" t="e">
        <v>#NAME?</v>
      </c>
      <c r="P3085" s="3">
        <v>49</v>
      </c>
      <c r="Q3085" s="3" t="s">
        <v>3</v>
      </c>
      <c r="R3085" s="3">
        <v>21</v>
      </c>
      <c r="S3085" s="9">
        <v>1</v>
      </c>
      <c r="T3085" s="11">
        <v>2.83</v>
      </c>
      <c r="U3085" s="13">
        <v>2.2999999999999998</v>
      </c>
    </row>
    <row r="3086" spans="1:21" x14ac:dyDescent="0.25">
      <c r="A3086" s="3" t="s">
        <v>68</v>
      </c>
      <c r="B3086" s="3" t="s">
        <v>133</v>
      </c>
      <c r="C3086" s="3" t="s">
        <v>18</v>
      </c>
      <c r="D3086" s="3">
        <v>2</v>
      </c>
      <c r="E3086" s="3">
        <v>0</v>
      </c>
      <c r="H3086" s="3">
        <v>1</v>
      </c>
      <c r="N3086" s="3">
        <v>49</v>
      </c>
      <c r="O3086" s="3" t="e">
        <v>#NAME?</v>
      </c>
      <c r="P3086" s="3">
        <v>49</v>
      </c>
      <c r="Q3086" s="3" t="s">
        <v>3</v>
      </c>
      <c r="R3086" s="3">
        <v>21</v>
      </c>
      <c r="S3086" s="9">
        <v>1</v>
      </c>
      <c r="T3086" s="11">
        <v>1</v>
      </c>
      <c r="U3086" s="13">
        <v>0</v>
      </c>
    </row>
    <row r="3087" spans="1:21" x14ac:dyDescent="0.25">
      <c r="A3087" s="3" t="s">
        <v>68</v>
      </c>
      <c r="B3087" s="3" t="s">
        <v>133</v>
      </c>
      <c r="C3087" s="3" t="s">
        <v>18</v>
      </c>
      <c r="D3087" s="3">
        <v>2</v>
      </c>
      <c r="E3087" s="3">
        <v>0</v>
      </c>
      <c r="H3087" s="3">
        <v>1</v>
      </c>
      <c r="N3087" s="3">
        <v>49</v>
      </c>
      <c r="O3087" s="3" t="e">
        <v>#NAME?</v>
      </c>
      <c r="P3087" s="3">
        <v>49</v>
      </c>
      <c r="Q3087" s="3" t="s">
        <v>3</v>
      </c>
      <c r="R3087" s="3">
        <v>21</v>
      </c>
      <c r="S3087" s="9">
        <v>1</v>
      </c>
      <c r="T3087" s="11">
        <v>2.83</v>
      </c>
      <c r="U3087" s="13">
        <v>0</v>
      </c>
    </row>
    <row r="3088" spans="1:21" x14ac:dyDescent="0.25">
      <c r="A3088" s="3" t="s">
        <v>68</v>
      </c>
      <c r="B3088" s="3" t="s">
        <v>133</v>
      </c>
      <c r="C3088" s="3" t="s">
        <v>18</v>
      </c>
      <c r="D3088" s="3">
        <v>2</v>
      </c>
      <c r="E3088" s="3">
        <v>0</v>
      </c>
      <c r="H3088" s="3">
        <v>1</v>
      </c>
      <c r="N3088" s="3">
        <v>49</v>
      </c>
      <c r="O3088" s="3" t="e">
        <v>#NAME?</v>
      </c>
      <c r="P3088" s="3">
        <v>49</v>
      </c>
      <c r="Q3088" s="3" t="s">
        <v>3</v>
      </c>
      <c r="R3088" s="3">
        <v>21</v>
      </c>
      <c r="S3088" s="9">
        <v>1</v>
      </c>
      <c r="T3088" s="11">
        <v>2.83</v>
      </c>
      <c r="U3088" s="13">
        <v>0</v>
      </c>
    </row>
    <row r="3089" spans="1:21" x14ac:dyDescent="0.25">
      <c r="A3089" s="3" t="s">
        <v>69</v>
      </c>
      <c r="B3089" s="3" t="s">
        <v>134</v>
      </c>
      <c r="C3089" s="3" t="s">
        <v>18</v>
      </c>
      <c r="D3089" s="3">
        <v>2</v>
      </c>
      <c r="E3089" s="3">
        <v>0</v>
      </c>
      <c r="J3089" s="3">
        <v>0.88</v>
      </c>
      <c r="N3089" s="3">
        <v>57</v>
      </c>
      <c r="O3089" s="3" t="s">
        <v>30</v>
      </c>
      <c r="P3089" s="3">
        <v>57</v>
      </c>
      <c r="Q3089" s="3" t="s">
        <v>5</v>
      </c>
      <c r="R3089" s="3">
        <v>25</v>
      </c>
      <c r="S3089" s="9">
        <v>3.13</v>
      </c>
      <c r="T3089" s="11">
        <v>1</v>
      </c>
      <c r="U3089" s="13">
        <v>0</v>
      </c>
    </row>
    <row r="3090" spans="1:21" x14ac:dyDescent="0.25">
      <c r="A3090" s="3" t="s">
        <v>69</v>
      </c>
      <c r="B3090" s="3" t="s">
        <v>134</v>
      </c>
      <c r="C3090" s="3" t="s">
        <v>16</v>
      </c>
      <c r="D3090" s="3">
        <v>3</v>
      </c>
      <c r="E3090" s="3">
        <v>0</v>
      </c>
      <c r="J3090" s="3">
        <v>0.86</v>
      </c>
      <c r="N3090" s="3">
        <v>56</v>
      </c>
      <c r="O3090" s="3" t="s">
        <v>22</v>
      </c>
      <c r="P3090" s="3">
        <v>56</v>
      </c>
      <c r="Q3090" s="3" t="s">
        <v>5</v>
      </c>
      <c r="R3090" s="3">
        <v>25</v>
      </c>
      <c r="S3090" s="9">
        <v>12.2</v>
      </c>
      <c r="T3090" s="11">
        <v>5.2</v>
      </c>
      <c r="U3090" s="13">
        <v>0</v>
      </c>
    </row>
    <row r="3091" spans="1:21" x14ac:dyDescent="0.25">
      <c r="A3091" s="3" t="s">
        <v>69</v>
      </c>
      <c r="B3091" s="3" t="s">
        <v>134</v>
      </c>
      <c r="C3091" s="3" t="s">
        <v>16</v>
      </c>
      <c r="D3091" s="3">
        <v>3</v>
      </c>
      <c r="E3091" s="3">
        <v>0</v>
      </c>
      <c r="J3091" s="3">
        <v>0.81</v>
      </c>
      <c r="N3091" s="3">
        <v>56</v>
      </c>
      <c r="O3091" s="3" t="s">
        <v>22</v>
      </c>
      <c r="P3091" s="3">
        <v>56</v>
      </c>
      <c r="Q3091" s="3" t="s">
        <v>5</v>
      </c>
      <c r="R3091" s="3">
        <v>25</v>
      </c>
      <c r="S3091" s="9">
        <v>13.24</v>
      </c>
      <c r="T3091" s="11">
        <v>5.2</v>
      </c>
      <c r="U3091" s="13">
        <v>1</v>
      </c>
    </row>
    <row r="3092" spans="1:21" x14ac:dyDescent="0.25">
      <c r="A3092" s="3" t="s">
        <v>69</v>
      </c>
      <c r="B3092" s="3" t="s">
        <v>134</v>
      </c>
      <c r="C3092" s="3" t="s">
        <v>18</v>
      </c>
      <c r="D3092" s="3">
        <v>2</v>
      </c>
      <c r="E3092" s="3">
        <v>0</v>
      </c>
      <c r="J3092" s="3">
        <v>1</v>
      </c>
      <c r="N3092" s="3">
        <v>55</v>
      </c>
      <c r="O3092" s="3" t="s">
        <v>23</v>
      </c>
      <c r="P3092" s="3">
        <v>55</v>
      </c>
      <c r="Q3092" s="3" t="s">
        <v>5</v>
      </c>
      <c r="R3092" s="3">
        <v>25</v>
      </c>
      <c r="S3092" s="9">
        <v>4.88</v>
      </c>
      <c r="T3092" s="11">
        <v>1</v>
      </c>
      <c r="U3092" s="13">
        <v>0</v>
      </c>
    </row>
    <row r="3093" spans="1:21" x14ac:dyDescent="0.25">
      <c r="A3093" s="3" t="s">
        <v>69</v>
      </c>
      <c r="B3093" s="3" t="s">
        <v>134</v>
      </c>
      <c r="C3093" s="3" t="s">
        <v>18</v>
      </c>
      <c r="D3093" s="3">
        <v>2</v>
      </c>
      <c r="E3093" s="3">
        <v>0</v>
      </c>
      <c r="J3093" s="3">
        <v>0.72</v>
      </c>
      <c r="N3093" s="3">
        <v>57</v>
      </c>
      <c r="O3093" s="3" t="s">
        <v>30</v>
      </c>
      <c r="P3093" s="3">
        <v>57</v>
      </c>
      <c r="Q3093" s="3" t="s">
        <v>5</v>
      </c>
      <c r="R3093" s="3">
        <v>25</v>
      </c>
      <c r="S3093" s="9">
        <v>4</v>
      </c>
      <c r="T3093" s="11">
        <v>2.83</v>
      </c>
      <c r="U3093" s="13">
        <v>0</v>
      </c>
    </row>
    <row r="3094" spans="1:21" x14ac:dyDescent="0.25">
      <c r="A3094" s="3" t="s">
        <v>69</v>
      </c>
      <c r="B3094" s="3" t="s">
        <v>134</v>
      </c>
      <c r="C3094" s="3" t="s">
        <v>16</v>
      </c>
      <c r="D3094" s="3">
        <v>3</v>
      </c>
      <c r="E3094" s="3">
        <v>0</v>
      </c>
      <c r="J3094" s="3">
        <v>1</v>
      </c>
      <c r="N3094" s="3">
        <v>55</v>
      </c>
      <c r="O3094" s="3" t="s">
        <v>23</v>
      </c>
      <c r="P3094" s="3">
        <v>55</v>
      </c>
      <c r="Q3094" s="3" t="s">
        <v>5</v>
      </c>
      <c r="R3094" s="3">
        <v>25</v>
      </c>
      <c r="S3094" s="9">
        <v>4.68</v>
      </c>
      <c r="T3094" s="11">
        <v>1</v>
      </c>
      <c r="U3094" s="13">
        <v>0</v>
      </c>
    </row>
    <row r="3095" spans="1:21" x14ac:dyDescent="0.25">
      <c r="A3095" s="3" t="s">
        <v>69</v>
      </c>
      <c r="B3095" s="3" t="s">
        <v>134</v>
      </c>
      <c r="C3095" s="3" t="s">
        <v>16</v>
      </c>
      <c r="D3095" s="3">
        <v>3</v>
      </c>
      <c r="E3095" s="3">
        <v>0</v>
      </c>
      <c r="J3095" s="3">
        <v>1</v>
      </c>
      <c r="N3095" s="3">
        <v>55</v>
      </c>
      <c r="O3095" s="3" t="s">
        <v>23</v>
      </c>
      <c r="P3095" s="3">
        <v>55</v>
      </c>
      <c r="Q3095" s="3" t="s">
        <v>5</v>
      </c>
      <c r="R3095" s="3">
        <v>25</v>
      </c>
      <c r="S3095" s="9">
        <v>6.32</v>
      </c>
      <c r="T3095" s="11">
        <v>8</v>
      </c>
      <c r="U3095" s="13">
        <v>0</v>
      </c>
    </row>
    <row r="3096" spans="1:21" x14ac:dyDescent="0.25">
      <c r="A3096" s="3" t="s">
        <v>69</v>
      </c>
      <c r="B3096" s="3" t="s">
        <v>134</v>
      </c>
      <c r="C3096" s="3" t="s">
        <v>18</v>
      </c>
      <c r="D3096" s="3">
        <v>2</v>
      </c>
      <c r="E3096" s="3">
        <v>0</v>
      </c>
      <c r="J3096" s="3">
        <v>1</v>
      </c>
      <c r="N3096" s="3">
        <v>56</v>
      </c>
      <c r="O3096" s="3" t="s">
        <v>22</v>
      </c>
      <c r="P3096" s="3">
        <v>56</v>
      </c>
      <c r="Q3096" s="3" t="s">
        <v>5</v>
      </c>
      <c r="R3096" s="3">
        <v>25</v>
      </c>
      <c r="S3096" s="9">
        <v>0.2</v>
      </c>
      <c r="T3096" s="11">
        <v>1</v>
      </c>
      <c r="U3096" s="13">
        <v>0</v>
      </c>
    </row>
    <row r="3097" spans="1:21" x14ac:dyDescent="0.25">
      <c r="A3097" s="3" t="s">
        <v>69</v>
      </c>
      <c r="B3097" s="3" t="s">
        <v>134</v>
      </c>
      <c r="C3097" s="3" t="s">
        <v>24</v>
      </c>
      <c r="D3097" s="3">
        <v>1</v>
      </c>
      <c r="E3097" s="3">
        <v>0</v>
      </c>
      <c r="J3097" s="3">
        <v>0.92</v>
      </c>
      <c r="N3097" s="3">
        <v>55</v>
      </c>
      <c r="O3097" s="3" t="s">
        <v>23</v>
      </c>
      <c r="P3097" s="3">
        <v>55</v>
      </c>
      <c r="Q3097" s="3" t="s">
        <v>5</v>
      </c>
      <c r="R3097" s="3">
        <v>25</v>
      </c>
      <c r="S3097" s="9">
        <v>1</v>
      </c>
      <c r="T3097" s="11">
        <v>1</v>
      </c>
      <c r="U3097" s="13">
        <v>0</v>
      </c>
    </row>
    <row r="3098" spans="1:21" x14ac:dyDescent="0.25">
      <c r="A3098" s="3" t="s">
        <v>69</v>
      </c>
      <c r="B3098" s="3" t="s">
        <v>134</v>
      </c>
      <c r="C3098" s="3" t="s">
        <v>16</v>
      </c>
      <c r="D3098" s="3">
        <v>3</v>
      </c>
      <c r="E3098" s="3">
        <v>0</v>
      </c>
      <c r="J3098" s="3">
        <v>1</v>
      </c>
      <c r="N3098" s="3">
        <v>55</v>
      </c>
      <c r="O3098" s="3" t="s">
        <v>23</v>
      </c>
      <c r="P3098" s="3">
        <v>55</v>
      </c>
      <c r="Q3098" s="3" t="s">
        <v>5</v>
      </c>
      <c r="R3098" s="3">
        <v>25</v>
      </c>
      <c r="S3098" s="9">
        <v>4.4000000000000004</v>
      </c>
      <c r="T3098" s="11">
        <v>1</v>
      </c>
      <c r="U3098" s="13">
        <v>0.33</v>
      </c>
    </row>
    <row r="3099" spans="1:21" x14ac:dyDescent="0.25">
      <c r="A3099" s="3" t="s">
        <v>69</v>
      </c>
      <c r="B3099" s="3" t="s">
        <v>134</v>
      </c>
      <c r="C3099" s="3" t="s">
        <v>16</v>
      </c>
      <c r="D3099" s="3">
        <v>3</v>
      </c>
      <c r="E3099" s="3">
        <v>0</v>
      </c>
      <c r="J3099" s="3">
        <v>1</v>
      </c>
      <c r="N3099" s="3">
        <v>57</v>
      </c>
      <c r="O3099" s="3" t="s">
        <v>30</v>
      </c>
      <c r="P3099" s="3">
        <v>57</v>
      </c>
      <c r="Q3099" s="3" t="s">
        <v>5</v>
      </c>
      <c r="R3099" s="3">
        <v>25</v>
      </c>
      <c r="S3099" s="9">
        <v>8.74</v>
      </c>
      <c r="T3099" s="11">
        <v>5.2</v>
      </c>
      <c r="U3099" s="13">
        <v>1</v>
      </c>
    </row>
    <row r="3100" spans="1:21" x14ac:dyDescent="0.25">
      <c r="A3100" s="3" t="s">
        <v>69</v>
      </c>
      <c r="B3100" s="3" t="s">
        <v>134</v>
      </c>
      <c r="C3100" s="3" t="s">
        <v>18</v>
      </c>
      <c r="D3100" s="3">
        <v>2</v>
      </c>
      <c r="E3100" s="3">
        <v>0</v>
      </c>
      <c r="J3100" s="3">
        <v>0.78</v>
      </c>
      <c r="N3100" s="3">
        <v>55</v>
      </c>
      <c r="O3100" s="3" t="s">
        <v>23</v>
      </c>
      <c r="P3100" s="3">
        <v>55</v>
      </c>
      <c r="Q3100" s="3" t="s">
        <v>5</v>
      </c>
      <c r="R3100" s="3">
        <v>25</v>
      </c>
      <c r="S3100" s="9">
        <v>7.08</v>
      </c>
      <c r="T3100" s="11">
        <v>1</v>
      </c>
      <c r="U3100" s="13">
        <v>0</v>
      </c>
    </row>
    <row r="3101" spans="1:21" x14ac:dyDescent="0.25">
      <c r="A3101" s="3" t="s">
        <v>69</v>
      </c>
      <c r="B3101" s="3" t="s">
        <v>134</v>
      </c>
      <c r="C3101" s="3" t="s">
        <v>16</v>
      </c>
      <c r="D3101" s="3">
        <v>3</v>
      </c>
      <c r="E3101" s="3">
        <v>0</v>
      </c>
      <c r="J3101" s="3">
        <v>1</v>
      </c>
      <c r="N3101" s="3">
        <v>55</v>
      </c>
      <c r="O3101" s="3" t="s">
        <v>23</v>
      </c>
      <c r="P3101" s="3">
        <v>55</v>
      </c>
      <c r="Q3101" s="3" t="s">
        <v>5</v>
      </c>
      <c r="R3101" s="3">
        <v>25</v>
      </c>
      <c r="S3101" s="9">
        <v>14.66</v>
      </c>
      <c r="T3101" s="11">
        <v>5.2</v>
      </c>
      <c r="U3101" s="13">
        <v>1</v>
      </c>
    </row>
    <row r="3102" spans="1:21" x14ac:dyDescent="0.25">
      <c r="A3102" s="3" t="s">
        <v>69</v>
      </c>
      <c r="B3102" s="3" t="s">
        <v>134</v>
      </c>
      <c r="C3102" s="3" t="s">
        <v>18</v>
      </c>
      <c r="D3102" s="3">
        <v>2</v>
      </c>
      <c r="E3102" s="3">
        <v>0</v>
      </c>
      <c r="J3102" s="3">
        <v>0.7</v>
      </c>
      <c r="N3102" s="3">
        <v>55</v>
      </c>
      <c r="O3102" s="3" t="s">
        <v>23</v>
      </c>
      <c r="P3102" s="3">
        <v>55</v>
      </c>
      <c r="Q3102" s="3" t="s">
        <v>5</v>
      </c>
      <c r="R3102" s="3">
        <v>25</v>
      </c>
      <c r="S3102" s="9">
        <v>5.08</v>
      </c>
      <c r="T3102" s="11">
        <v>2.83</v>
      </c>
      <c r="U3102" s="13">
        <v>0</v>
      </c>
    </row>
    <row r="3103" spans="1:21" x14ac:dyDescent="0.25">
      <c r="A3103" s="3" t="s">
        <v>69</v>
      </c>
      <c r="B3103" s="3" t="s">
        <v>134</v>
      </c>
      <c r="C3103" s="3" t="s">
        <v>18</v>
      </c>
      <c r="D3103" s="3">
        <v>2</v>
      </c>
      <c r="E3103" s="3">
        <v>0</v>
      </c>
      <c r="J3103" s="3">
        <v>0.88</v>
      </c>
      <c r="N3103" s="3">
        <v>56</v>
      </c>
      <c r="O3103" s="3" t="s">
        <v>22</v>
      </c>
      <c r="P3103" s="3">
        <v>56</v>
      </c>
      <c r="Q3103" s="3" t="s">
        <v>5</v>
      </c>
      <c r="R3103" s="3">
        <v>25</v>
      </c>
      <c r="S3103" s="9">
        <v>10.7</v>
      </c>
      <c r="T3103" s="11">
        <v>11.18</v>
      </c>
      <c r="U3103" s="13">
        <v>0</v>
      </c>
    </row>
    <row r="3104" spans="1:21" x14ac:dyDescent="0.25">
      <c r="A3104" s="3" t="s">
        <v>69</v>
      </c>
      <c r="B3104" s="3" t="s">
        <v>134</v>
      </c>
      <c r="C3104" s="3" t="s">
        <v>16</v>
      </c>
      <c r="D3104" s="3">
        <v>3</v>
      </c>
      <c r="E3104" s="3">
        <v>1</v>
      </c>
      <c r="J3104" s="3">
        <v>0.87</v>
      </c>
      <c r="N3104" s="3">
        <v>57</v>
      </c>
      <c r="O3104" s="3" t="s">
        <v>30</v>
      </c>
      <c r="P3104" s="3">
        <v>57</v>
      </c>
      <c r="Q3104" s="3" t="s">
        <v>5</v>
      </c>
      <c r="R3104" s="3">
        <v>25</v>
      </c>
      <c r="S3104" s="9">
        <v>4.22</v>
      </c>
      <c r="T3104" s="11">
        <v>11.18</v>
      </c>
      <c r="U3104" s="13">
        <v>4</v>
      </c>
    </row>
    <row r="3105" spans="1:21" x14ac:dyDescent="0.25">
      <c r="A3105" s="3" t="s">
        <v>69</v>
      </c>
      <c r="B3105" s="3" t="s">
        <v>134</v>
      </c>
      <c r="C3105" s="3" t="s">
        <v>19</v>
      </c>
      <c r="D3105" s="3">
        <v>4</v>
      </c>
      <c r="E3105" s="3">
        <v>0</v>
      </c>
      <c r="J3105" s="3">
        <v>1</v>
      </c>
      <c r="N3105" s="3">
        <v>57</v>
      </c>
      <c r="O3105" s="3" t="s">
        <v>30</v>
      </c>
      <c r="P3105" s="3">
        <v>57</v>
      </c>
      <c r="Q3105" s="3" t="s">
        <v>5</v>
      </c>
      <c r="R3105" s="3">
        <v>25</v>
      </c>
      <c r="S3105" s="9">
        <v>1</v>
      </c>
      <c r="T3105" s="11">
        <v>2.83</v>
      </c>
      <c r="U3105" s="13">
        <v>0</v>
      </c>
    </row>
    <row r="3106" spans="1:21" x14ac:dyDescent="0.25">
      <c r="A3106" s="3" t="s">
        <v>69</v>
      </c>
      <c r="B3106" s="3" t="s">
        <v>134</v>
      </c>
      <c r="C3106" s="3" t="s">
        <v>16</v>
      </c>
      <c r="D3106" s="3">
        <v>3</v>
      </c>
      <c r="E3106" s="3">
        <v>1</v>
      </c>
      <c r="J3106" s="3">
        <v>1</v>
      </c>
      <c r="N3106" s="3">
        <v>57</v>
      </c>
      <c r="O3106" s="3" t="s">
        <v>30</v>
      </c>
      <c r="P3106" s="3">
        <v>57</v>
      </c>
      <c r="Q3106" s="3" t="s">
        <v>5</v>
      </c>
      <c r="R3106" s="3">
        <v>25</v>
      </c>
      <c r="S3106" s="9">
        <v>15.78</v>
      </c>
      <c r="T3106" s="11">
        <v>8</v>
      </c>
      <c r="U3106" s="13">
        <v>4.5</v>
      </c>
    </row>
    <row r="3107" spans="1:21" x14ac:dyDescent="0.25">
      <c r="A3107" s="3" t="s">
        <v>69</v>
      </c>
      <c r="B3107" s="3" t="s">
        <v>134</v>
      </c>
      <c r="C3107" s="3" t="s">
        <v>18</v>
      </c>
      <c r="D3107" s="3">
        <v>2</v>
      </c>
      <c r="E3107" s="3">
        <v>0</v>
      </c>
      <c r="J3107" s="3">
        <v>1</v>
      </c>
      <c r="N3107" s="3">
        <v>55</v>
      </c>
      <c r="O3107" s="3" t="s">
        <v>23</v>
      </c>
      <c r="P3107" s="3">
        <v>55</v>
      </c>
      <c r="Q3107" s="3" t="s">
        <v>5</v>
      </c>
      <c r="R3107" s="3">
        <v>25</v>
      </c>
      <c r="S3107" s="9">
        <v>11.18</v>
      </c>
      <c r="T3107" s="11">
        <v>14.7</v>
      </c>
      <c r="U3107" s="13">
        <v>1.56</v>
      </c>
    </row>
    <row r="3108" spans="1:21" x14ac:dyDescent="0.25">
      <c r="A3108" s="3" t="s">
        <v>69</v>
      </c>
      <c r="B3108" s="3" t="s">
        <v>134</v>
      </c>
      <c r="C3108" s="3" t="s">
        <v>19</v>
      </c>
      <c r="D3108" s="3">
        <v>4</v>
      </c>
      <c r="E3108" s="3">
        <v>0</v>
      </c>
      <c r="J3108" s="3">
        <v>0.94</v>
      </c>
      <c r="N3108" s="3">
        <v>56</v>
      </c>
      <c r="O3108" s="3" t="s">
        <v>22</v>
      </c>
      <c r="P3108" s="3">
        <v>56</v>
      </c>
      <c r="Q3108" s="3" t="s">
        <v>5</v>
      </c>
      <c r="R3108" s="3">
        <v>25</v>
      </c>
      <c r="S3108" s="9">
        <v>7.18</v>
      </c>
      <c r="T3108" s="11">
        <v>8</v>
      </c>
      <c r="U3108" s="13">
        <v>0</v>
      </c>
    </row>
    <row r="3109" spans="1:21" x14ac:dyDescent="0.25">
      <c r="A3109" s="3" t="s">
        <v>69</v>
      </c>
      <c r="B3109" s="3" t="s">
        <v>134</v>
      </c>
      <c r="C3109" s="3" t="s">
        <v>19</v>
      </c>
      <c r="D3109" s="3">
        <v>4</v>
      </c>
      <c r="E3109" s="3">
        <v>0</v>
      </c>
      <c r="J3109" s="3">
        <v>0.89</v>
      </c>
      <c r="N3109" s="3">
        <v>53</v>
      </c>
      <c r="O3109" s="3" t="s">
        <v>27</v>
      </c>
      <c r="P3109" s="3">
        <v>53</v>
      </c>
      <c r="Q3109" s="3" t="s">
        <v>5</v>
      </c>
      <c r="R3109" s="3">
        <v>25</v>
      </c>
      <c r="S3109" s="9">
        <v>6.55</v>
      </c>
      <c r="T3109" s="11">
        <v>11.18</v>
      </c>
      <c r="U3109" s="13">
        <v>1.02</v>
      </c>
    </row>
    <row r="3110" spans="1:21" x14ac:dyDescent="0.25">
      <c r="A3110" s="3" t="s">
        <v>69</v>
      </c>
      <c r="B3110" s="3" t="s">
        <v>134</v>
      </c>
      <c r="C3110" s="3" t="s">
        <v>16</v>
      </c>
      <c r="D3110" s="3">
        <v>3</v>
      </c>
      <c r="E3110" s="3">
        <v>0</v>
      </c>
      <c r="J3110" s="3">
        <v>0.9</v>
      </c>
      <c r="N3110" s="3">
        <v>58</v>
      </c>
      <c r="O3110" s="3" t="s">
        <v>31</v>
      </c>
      <c r="P3110" s="3">
        <v>58</v>
      </c>
      <c r="Q3110" s="3" t="s">
        <v>5</v>
      </c>
      <c r="R3110" s="3">
        <v>25</v>
      </c>
      <c r="S3110" s="9">
        <v>7.8</v>
      </c>
      <c r="T3110" s="11">
        <v>5.2</v>
      </c>
      <c r="U3110" s="13">
        <v>0</v>
      </c>
    </row>
    <row r="3111" spans="1:21" x14ac:dyDescent="0.25">
      <c r="A3111" s="3" t="s">
        <v>69</v>
      </c>
      <c r="B3111" s="3" t="s">
        <v>134</v>
      </c>
      <c r="C3111" s="3" t="s">
        <v>16</v>
      </c>
      <c r="D3111" s="3">
        <v>3</v>
      </c>
      <c r="E3111" s="3">
        <v>0</v>
      </c>
      <c r="J3111" s="3">
        <v>0.87</v>
      </c>
      <c r="N3111" s="3">
        <v>59</v>
      </c>
      <c r="O3111" s="3" t="s">
        <v>29</v>
      </c>
      <c r="P3111" s="3">
        <v>59</v>
      </c>
      <c r="Q3111" s="3" t="s">
        <v>5</v>
      </c>
      <c r="R3111" s="3">
        <v>25</v>
      </c>
      <c r="S3111" s="9">
        <v>10.06</v>
      </c>
      <c r="T3111" s="11">
        <v>14.7</v>
      </c>
      <c r="U3111" s="13">
        <v>0.27</v>
      </c>
    </row>
    <row r="3112" spans="1:21" x14ac:dyDescent="0.25">
      <c r="A3112" s="3" t="s">
        <v>69</v>
      </c>
      <c r="B3112" s="3" t="s">
        <v>134</v>
      </c>
      <c r="C3112" s="3" t="s">
        <v>16</v>
      </c>
      <c r="D3112" s="3">
        <v>3</v>
      </c>
      <c r="E3112" s="3">
        <v>0</v>
      </c>
      <c r="J3112" s="3">
        <v>1</v>
      </c>
      <c r="N3112" s="3">
        <v>58</v>
      </c>
      <c r="O3112" s="3" t="s">
        <v>31</v>
      </c>
      <c r="P3112" s="3">
        <v>58</v>
      </c>
      <c r="Q3112" s="3" t="s">
        <v>5</v>
      </c>
      <c r="R3112" s="3">
        <v>25</v>
      </c>
      <c r="S3112" s="9">
        <v>3.08</v>
      </c>
      <c r="T3112" s="11">
        <v>0</v>
      </c>
      <c r="U3112" s="13">
        <v>0</v>
      </c>
    </row>
    <row r="3113" spans="1:21" x14ac:dyDescent="0.25">
      <c r="A3113" s="3" t="s">
        <v>69</v>
      </c>
      <c r="B3113" s="3" t="s">
        <v>134</v>
      </c>
      <c r="C3113" s="3" t="s">
        <v>16</v>
      </c>
      <c r="D3113" s="3">
        <v>3</v>
      </c>
      <c r="E3113" s="3">
        <v>0</v>
      </c>
      <c r="J3113" s="3">
        <v>1</v>
      </c>
      <c r="N3113" s="3">
        <v>58</v>
      </c>
      <c r="O3113" s="3" t="s">
        <v>31</v>
      </c>
      <c r="P3113" s="3">
        <v>58</v>
      </c>
      <c r="Q3113" s="3" t="s">
        <v>5</v>
      </c>
      <c r="R3113" s="3">
        <v>25</v>
      </c>
      <c r="S3113" s="9">
        <v>3.14</v>
      </c>
      <c r="T3113" s="11">
        <v>1</v>
      </c>
      <c r="U3113" s="13">
        <v>0</v>
      </c>
    </row>
    <row r="3114" spans="1:21" x14ac:dyDescent="0.25">
      <c r="A3114" s="3" t="s">
        <v>69</v>
      </c>
      <c r="B3114" s="3" t="s">
        <v>134</v>
      </c>
      <c r="C3114" s="3" t="s">
        <v>16</v>
      </c>
      <c r="D3114" s="3">
        <v>3</v>
      </c>
      <c r="E3114" s="3">
        <v>0</v>
      </c>
      <c r="J3114" s="3">
        <v>1</v>
      </c>
      <c r="N3114" s="3">
        <v>53</v>
      </c>
      <c r="O3114" s="3" t="s">
        <v>27</v>
      </c>
      <c r="P3114" s="3">
        <v>53</v>
      </c>
      <c r="Q3114" s="3" t="s">
        <v>5</v>
      </c>
      <c r="R3114" s="3">
        <v>25</v>
      </c>
      <c r="S3114" s="9">
        <v>5.76</v>
      </c>
      <c r="T3114" s="11">
        <v>2.83</v>
      </c>
      <c r="U3114" s="13">
        <v>0</v>
      </c>
    </row>
    <row r="3115" spans="1:21" x14ac:dyDescent="0.25">
      <c r="A3115" s="3" t="s">
        <v>69</v>
      </c>
      <c r="B3115" s="3" t="s">
        <v>134</v>
      </c>
      <c r="C3115" s="3" t="s">
        <v>16</v>
      </c>
      <c r="D3115" s="3">
        <v>3</v>
      </c>
      <c r="E3115" s="3">
        <v>0</v>
      </c>
      <c r="J3115" s="3">
        <v>0.72</v>
      </c>
      <c r="N3115" s="3">
        <v>53</v>
      </c>
      <c r="O3115" s="3" t="s">
        <v>27</v>
      </c>
      <c r="P3115" s="3">
        <v>53</v>
      </c>
      <c r="Q3115" s="3" t="s">
        <v>5</v>
      </c>
      <c r="R3115" s="3">
        <v>25</v>
      </c>
      <c r="S3115" s="9">
        <v>12.76</v>
      </c>
      <c r="T3115" s="11">
        <v>2.83</v>
      </c>
      <c r="U3115" s="13">
        <v>3</v>
      </c>
    </row>
    <row r="3116" spans="1:21" x14ac:dyDescent="0.25">
      <c r="A3116" s="3" t="s">
        <v>69</v>
      </c>
      <c r="B3116" s="3" t="s">
        <v>134</v>
      </c>
      <c r="C3116" s="3" t="s">
        <v>16</v>
      </c>
      <c r="D3116" s="3">
        <v>3</v>
      </c>
      <c r="E3116" s="3">
        <v>0</v>
      </c>
      <c r="J3116" s="3">
        <v>0.76</v>
      </c>
      <c r="N3116" s="3">
        <v>58</v>
      </c>
      <c r="O3116" s="3" t="s">
        <v>31</v>
      </c>
      <c r="P3116" s="3">
        <v>58</v>
      </c>
      <c r="Q3116" s="3" t="s">
        <v>5</v>
      </c>
      <c r="R3116" s="3">
        <v>25</v>
      </c>
      <c r="S3116" s="9">
        <v>8.9</v>
      </c>
      <c r="T3116" s="11">
        <v>2.83</v>
      </c>
      <c r="U3116" s="13">
        <v>0</v>
      </c>
    </row>
    <row r="3117" spans="1:21" x14ac:dyDescent="0.25">
      <c r="A3117" s="3" t="s">
        <v>69</v>
      </c>
      <c r="B3117" s="3" t="s">
        <v>134</v>
      </c>
      <c r="C3117" s="3" t="s">
        <v>18</v>
      </c>
      <c r="D3117" s="3">
        <v>2</v>
      </c>
      <c r="E3117" s="3">
        <v>0</v>
      </c>
      <c r="J3117" s="3">
        <v>1</v>
      </c>
      <c r="N3117" s="3">
        <v>58</v>
      </c>
      <c r="O3117" s="3" t="s">
        <v>31</v>
      </c>
      <c r="P3117" s="3">
        <v>58</v>
      </c>
      <c r="Q3117" s="3" t="s">
        <v>5</v>
      </c>
      <c r="R3117" s="3">
        <v>25</v>
      </c>
      <c r="S3117" s="9">
        <v>1</v>
      </c>
      <c r="T3117" s="11">
        <v>1</v>
      </c>
      <c r="U3117" s="13">
        <v>0</v>
      </c>
    </row>
    <row r="3118" spans="1:21" x14ac:dyDescent="0.25">
      <c r="A3118" s="3" t="s">
        <v>69</v>
      </c>
      <c r="B3118" s="3" t="s">
        <v>134</v>
      </c>
      <c r="C3118" s="3" t="s">
        <v>18</v>
      </c>
      <c r="D3118" s="3">
        <v>2</v>
      </c>
      <c r="E3118" s="3">
        <v>0</v>
      </c>
      <c r="J3118" s="3">
        <v>0.8</v>
      </c>
      <c r="N3118" s="3">
        <v>58</v>
      </c>
      <c r="O3118" s="3" t="s">
        <v>31</v>
      </c>
      <c r="P3118" s="3">
        <v>58</v>
      </c>
      <c r="Q3118" s="3" t="s">
        <v>5</v>
      </c>
      <c r="R3118" s="3">
        <v>25</v>
      </c>
      <c r="S3118" s="9">
        <v>5.4</v>
      </c>
      <c r="T3118" s="11">
        <v>2.83</v>
      </c>
      <c r="U3118" s="13">
        <v>0</v>
      </c>
    </row>
    <row r="3119" spans="1:21" x14ac:dyDescent="0.25">
      <c r="A3119" s="3" t="s">
        <v>69</v>
      </c>
      <c r="B3119" s="3" t="s">
        <v>134</v>
      </c>
      <c r="C3119" s="3" t="s">
        <v>18</v>
      </c>
      <c r="D3119" s="3">
        <v>2</v>
      </c>
      <c r="E3119" s="3">
        <v>0</v>
      </c>
      <c r="J3119" s="3">
        <v>0.92</v>
      </c>
      <c r="N3119" s="3">
        <v>59</v>
      </c>
      <c r="O3119" s="3" t="s">
        <v>29</v>
      </c>
      <c r="P3119" s="3">
        <v>59</v>
      </c>
      <c r="Q3119" s="3" t="s">
        <v>5</v>
      </c>
      <c r="R3119" s="3">
        <v>25</v>
      </c>
      <c r="S3119" s="9">
        <v>1</v>
      </c>
      <c r="T3119" s="11">
        <v>1</v>
      </c>
      <c r="U3119" s="13">
        <v>0</v>
      </c>
    </row>
    <row r="3120" spans="1:21" x14ac:dyDescent="0.25">
      <c r="A3120" s="3" t="s">
        <v>69</v>
      </c>
      <c r="B3120" s="3" t="s">
        <v>134</v>
      </c>
      <c r="C3120" s="3" t="s">
        <v>18</v>
      </c>
      <c r="D3120" s="3">
        <v>2</v>
      </c>
      <c r="E3120" s="3">
        <v>0</v>
      </c>
      <c r="J3120" s="3">
        <v>1</v>
      </c>
      <c r="N3120" s="3">
        <v>58</v>
      </c>
      <c r="O3120" s="3" t="s">
        <v>31</v>
      </c>
      <c r="P3120" s="3">
        <v>58</v>
      </c>
      <c r="Q3120" s="3" t="s">
        <v>5</v>
      </c>
      <c r="R3120" s="3">
        <v>25</v>
      </c>
      <c r="S3120" s="9">
        <v>10.9</v>
      </c>
      <c r="T3120" s="11">
        <v>2.83</v>
      </c>
      <c r="U3120" s="13">
        <v>0</v>
      </c>
    </row>
    <row r="3121" spans="1:21" x14ac:dyDescent="0.25">
      <c r="A3121" s="3" t="s">
        <v>69</v>
      </c>
      <c r="B3121" s="3" t="s">
        <v>134</v>
      </c>
      <c r="C3121" s="3" t="s">
        <v>18</v>
      </c>
      <c r="D3121" s="3">
        <v>2</v>
      </c>
      <c r="E3121" s="3">
        <v>0</v>
      </c>
      <c r="J3121" s="3">
        <v>0.84</v>
      </c>
      <c r="N3121" s="3">
        <v>58</v>
      </c>
      <c r="O3121" s="3" t="s">
        <v>31</v>
      </c>
      <c r="P3121" s="3">
        <v>58</v>
      </c>
      <c r="Q3121" s="3" t="s">
        <v>5</v>
      </c>
      <c r="R3121" s="3">
        <v>25</v>
      </c>
      <c r="S3121" s="9">
        <v>1</v>
      </c>
      <c r="T3121" s="11">
        <v>1</v>
      </c>
      <c r="U3121" s="13">
        <v>0</v>
      </c>
    </row>
    <row r="3122" spans="1:21" x14ac:dyDescent="0.25">
      <c r="A3122" s="3" t="s">
        <v>69</v>
      </c>
      <c r="B3122" s="3" t="s">
        <v>134</v>
      </c>
      <c r="C3122" s="3" t="s">
        <v>18</v>
      </c>
      <c r="D3122" s="3">
        <v>2</v>
      </c>
      <c r="E3122" s="3">
        <v>0</v>
      </c>
      <c r="J3122" s="3">
        <v>0.95</v>
      </c>
      <c r="N3122" s="3">
        <v>53</v>
      </c>
      <c r="O3122" s="3" t="s">
        <v>27</v>
      </c>
      <c r="P3122" s="3">
        <v>53</v>
      </c>
      <c r="Q3122" s="3" t="s">
        <v>5</v>
      </c>
      <c r="R3122" s="3">
        <v>25</v>
      </c>
      <c r="S3122" s="9">
        <v>9.3000000000000007</v>
      </c>
      <c r="T3122" s="11">
        <v>8</v>
      </c>
      <c r="U3122" s="13">
        <v>0</v>
      </c>
    </row>
    <row r="3123" spans="1:21" x14ac:dyDescent="0.25">
      <c r="A3123" s="3" t="s">
        <v>69</v>
      </c>
      <c r="B3123" s="3" t="s">
        <v>134</v>
      </c>
      <c r="C3123" s="3" t="s">
        <v>18</v>
      </c>
      <c r="D3123" s="3">
        <v>2</v>
      </c>
      <c r="E3123" s="3">
        <v>0</v>
      </c>
      <c r="J3123" s="3">
        <v>1</v>
      </c>
      <c r="N3123" s="3">
        <v>58</v>
      </c>
      <c r="O3123" s="3" t="s">
        <v>31</v>
      </c>
      <c r="P3123" s="3">
        <v>58</v>
      </c>
      <c r="Q3123" s="3" t="s">
        <v>5</v>
      </c>
      <c r="R3123" s="3">
        <v>25</v>
      </c>
      <c r="S3123" s="9">
        <v>5.0299999999999994</v>
      </c>
      <c r="T3123" s="11">
        <v>1</v>
      </c>
      <c r="U3123" s="13">
        <v>0</v>
      </c>
    </row>
    <row r="3124" spans="1:21" x14ac:dyDescent="0.25">
      <c r="A3124" s="3" t="s">
        <v>69</v>
      </c>
      <c r="B3124" s="3" t="s">
        <v>134</v>
      </c>
      <c r="C3124" s="3" t="s">
        <v>18</v>
      </c>
      <c r="D3124" s="3">
        <v>2</v>
      </c>
      <c r="E3124" s="3">
        <v>0</v>
      </c>
      <c r="J3124" s="3">
        <v>1</v>
      </c>
      <c r="N3124" s="3">
        <v>53</v>
      </c>
      <c r="O3124" s="3" t="s">
        <v>27</v>
      </c>
      <c r="P3124" s="3">
        <v>53</v>
      </c>
      <c r="Q3124" s="3" t="s">
        <v>5</v>
      </c>
      <c r="R3124" s="3">
        <v>25</v>
      </c>
      <c r="S3124" s="9">
        <v>9.6</v>
      </c>
      <c r="T3124" s="11">
        <v>8</v>
      </c>
      <c r="U3124" s="13">
        <v>1</v>
      </c>
    </row>
    <row r="3125" spans="1:21" x14ac:dyDescent="0.25">
      <c r="A3125" s="3" t="s">
        <v>69</v>
      </c>
      <c r="B3125" s="3" t="s">
        <v>134</v>
      </c>
      <c r="C3125" s="3" t="s">
        <v>18</v>
      </c>
      <c r="D3125" s="3">
        <v>2</v>
      </c>
      <c r="E3125" s="3">
        <v>0</v>
      </c>
      <c r="J3125" s="3">
        <v>0.9</v>
      </c>
      <c r="N3125" s="3">
        <v>58</v>
      </c>
      <c r="O3125" s="3" t="s">
        <v>31</v>
      </c>
      <c r="P3125" s="3">
        <v>58</v>
      </c>
      <c r="Q3125" s="3" t="s">
        <v>5</v>
      </c>
      <c r="R3125" s="3">
        <v>25</v>
      </c>
      <c r="S3125" s="9">
        <v>4.9799999999999995</v>
      </c>
      <c r="T3125" s="11">
        <v>0</v>
      </c>
      <c r="U3125" s="13">
        <v>0</v>
      </c>
    </row>
    <row r="3126" spans="1:21" x14ac:dyDescent="0.25">
      <c r="A3126" s="3" t="s">
        <v>69</v>
      </c>
      <c r="B3126" s="3" t="s">
        <v>134</v>
      </c>
      <c r="C3126" s="3" t="s">
        <v>18</v>
      </c>
      <c r="D3126" s="3">
        <v>2</v>
      </c>
      <c r="E3126" s="3">
        <v>0</v>
      </c>
      <c r="J3126" s="3">
        <v>1</v>
      </c>
      <c r="N3126" s="3">
        <v>53</v>
      </c>
      <c r="O3126" s="3" t="s">
        <v>27</v>
      </c>
      <c r="P3126" s="3">
        <v>53</v>
      </c>
      <c r="Q3126" s="3" t="s">
        <v>5</v>
      </c>
      <c r="R3126" s="3">
        <v>25</v>
      </c>
      <c r="S3126" s="9">
        <v>1</v>
      </c>
      <c r="T3126" s="11">
        <v>1</v>
      </c>
      <c r="U3126" s="13">
        <v>0</v>
      </c>
    </row>
    <row r="3127" spans="1:21" x14ac:dyDescent="0.25">
      <c r="A3127" s="3" t="s">
        <v>69</v>
      </c>
      <c r="B3127" s="3" t="s">
        <v>134</v>
      </c>
      <c r="C3127" s="3" t="s">
        <v>18</v>
      </c>
      <c r="D3127" s="3">
        <v>2</v>
      </c>
      <c r="E3127" s="3">
        <v>0</v>
      </c>
      <c r="J3127" s="3">
        <v>1</v>
      </c>
      <c r="N3127" s="3">
        <v>53</v>
      </c>
      <c r="O3127" s="3" t="s">
        <v>27</v>
      </c>
      <c r="P3127" s="3">
        <v>53</v>
      </c>
      <c r="Q3127" s="3" t="s">
        <v>5</v>
      </c>
      <c r="R3127" s="3">
        <v>25</v>
      </c>
      <c r="S3127" s="9">
        <v>5.15</v>
      </c>
      <c r="T3127" s="11">
        <v>1</v>
      </c>
      <c r="U3127" s="13">
        <v>0</v>
      </c>
    </row>
    <row r="3128" spans="1:21" x14ac:dyDescent="0.25">
      <c r="A3128" s="3" t="s">
        <v>69</v>
      </c>
      <c r="B3128" s="3" t="s">
        <v>134</v>
      </c>
      <c r="C3128" s="3" t="s">
        <v>18</v>
      </c>
      <c r="D3128" s="3">
        <v>2</v>
      </c>
      <c r="E3128" s="3">
        <v>0</v>
      </c>
      <c r="J3128" s="3">
        <v>1</v>
      </c>
      <c r="N3128" s="3">
        <v>58</v>
      </c>
      <c r="O3128" s="3" t="s">
        <v>31</v>
      </c>
      <c r="P3128" s="3">
        <v>58</v>
      </c>
      <c r="Q3128" s="3" t="s">
        <v>5</v>
      </c>
      <c r="R3128" s="3">
        <v>25</v>
      </c>
      <c r="S3128" s="9">
        <v>1</v>
      </c>
      <c r="T3128" s="11">
        <v>0</v>
      </c>
      <c r="U3128" s="13">
        <v>0</v>
      </c>
    </row>
    <row r="3129" spans="1:21" x14ac:dyDescent="0.25">
      <c r="A3129" s="3" t="s">
        <v>69</v>
      </c>
      <c r="B3129" s="3" t="s">
        <v>134</v>
      </c>
      <c r="C3129" s="3" t="s">
        <v>18</v>
      </c>
      <c r="D3129" s="3">
        <v>2</v>
      </c>
      <c r="E3129" s="3">
        <v>0</v>
      </c>
      <c r="J3129" s="3">
        <v>0.84</v>
      </c>
      <c r="N3129" s="3">
        <v>53</v>
      </c>
      <c r="O3129" s="3" t="s">
        <v>27</v>
      </c>
      <c r="P3129" s="3">
        <v>53</v>
      </c>
      <c r="Q3129" s="3" t="s">
        <v>5</v>
      </c>
      <c r="R3129" s="3">
        <v>25</v>
      </c>
      <c r="S3129" s="9">
        <v>2.1799999999999997</v>
      </c>
      <c r="T3129" s="11">
        <v>5.2</v>
      </c>
      <c r="U3129" s="13">
        <v>0</v>
      </c>
    </row>
    <row r="3130" spans="1:21" x14ac:dyDescent="0.25">
      <c r="A3130" s="3" t="s">
        <v>69</v>
      </c>
      <c r="B3130" s="3" t="s">
        <v>134</v>
      </c>
      <c r="C3130" s="3" t="s">
        <v>19</v>
      </c>
      <c r="D3130" s="3">
        <v>4</v>
      </c>
      <c r="E3130" s="3">
        <v>0</v>
      </c>
      <c r="K3130" s="3">
        <v>1</v>
      </c>
      <c r="N3130" s="3">
        <v>62</v>
      </c>
      <c r="O3130" s="3" t="s">
        <v>21</v>
      </c>
      <c r="P3130" s="3">
        <v>62</v>
      </c>
      <c r="Q3130" s="3" t="s">
        <v>6</v>
      </c>
      <c r="R3130" s="3">
        <v>26</v>
      </c>
      <c r="S3130" s="9">
        <v>5.12</v>
      </c>
      <c r="T3130" s="11">
        <v>11.18</v>
      </c>
      <c r="U3130" s="13">
        <v>4.5</v>
      </c>
    </row>
    <row r="3131" spans="1:21" x14ac:dyDescent="0.25">
      <c r="A3131" s="3" t="s">
        <v>69</v>
      </c>
      <c r="B3131" s="3" t="s">
        <v>134</v>
      </c>
      <c r="C3131" s="3" t="s">
        <v>19</v>
      </c>
      <c r="D3131" s="3">
        <v>4</v>
      </c>
      <c r="E3131" s="3">
        <v>0</v>
      </c>
      <c r="K3131" s="3">
        <v>1</v>
      </c>
      <c r="N3131" s="3">
        <v>62</v>
      </c>
      <c r="O3131" s="3" t="s">
        <v>21</v>
      </c>
      <c r="P3131" s="3">
        <v>62</v>
      </c>
      <c r="Q3131" s="3" t="s">
        <v>6</v>
      </c>
      <c r="R3131" s="3">
        <v>26</v>
      </c>
      <c r="S3131" s="9">
        <v>1.23</v>
      </c>
      <c r="T3131" s="11">
        <v>2.83</v>
      </c>
      <c r="U3131" s="13">
        <v>2</v>
      </c>
    </row>
    <row r="3132" spans="1:21" x14ac:dyDescent="0.25">
      <c r="A3132" s="3" t="s">
        <v>69</v>
      </c>
      <c r="B3132" s="3" t="s">
        <v>134</v>
      </c>
      <c r="C3132" s="3" t="s">
        <v>16</v>
      </c>
      <c r="D3132" s="3">
        <v>3</v>
      </c>
      <c r="E3132" s="3">
        <v>0</v>
      </c>
      <c r="K3132" s="3">
        <v>1</v>
      </c>
      <c r="N3132" s="3">
        <v>62</v>
      </c>
      <c r="O3132" s="3" t="s">
        <v>21</v>
      </c>
      <c r="P3132" s="3">
        <v>62</v>
      </c>
      <c r="Q3132" s="3" t="s">
        <v>6</v>
      </c>
      <c r="R3132" s="3">
        <v>26</v>
      </c>
      <c r="S3132" s="9">
        <v>5.42</v>
      </c>
      <c r="T3132" s="11">
        <v>2.83</v>
      </c>
      <c r="U3132" s="13">
        <v>9</v>
      </c>
    </row>
    <row r="3133" spans="1:21" x14ac:dyDescent="0.25">
      <c r="A3133" s="3" t="s">
        <v>69</v>
      </c>
      <c r="B3133" s="3" t="s">
        <v>134</v>
      </c>
      <c r="C3133" s="3" t="s">
        <v>16</v>
      </c>
      <c r="D3133" s="3">
        <v>3</v>
      </c>
      <c r="E3133" s="3">
        <v>0</v>
      </c>
      <c r="K3133" s="3">
        <v>1</v>
      </c>
      <c r="N3133" s="3">
        <v>62</v>
      </c>
      <c r="O3133" s="3" t="s">
        <v>21</v>
      </c>
      <c r="P3133" s="3">
        <v>62</v>
      </c>
      <c r="Q3133" s="3" t="s">
        <v>6</v>
      </c>
      <c r="R3133" s="3">
        <v>26</v>
      </c>
      <c r="S3133" s="9">
        <v>1.49</v>
      </c>
      <c r="T3133" s="11">
        <v>11.18</v>
      </c>
      <c r="U3133" s="13">
        <v>3.5</v>
      </c>
    </row>
    <row r="3134" spans="1:21" x14ac:dyDescent="0.25">
      <c r="A3134" s="3" t="s">
        <v>69</v>
      </c>
      <c r="B3134" s="3" t="s">
        <v>134</v>
      </c>
      <c r="C3134" s="3" t="s">
        <v>16</v>
      </c>
      <c r="D3134" s="3">
        <v>3</v>
      </c>
      <c r="E3134" s="3">
        <v>0</v>
      </c>
      <c r="K3134" s="3">
        <v>1</v>
      </c>
      <c r="N3134" s="3">
        <v>62</v>
      </c>
      <c r="O3134" s="3" t="s">
        <v>21</v>
      </c>
      <c r="P3134" s="3">
        <v>62</v>
      </c>
      <c r="Q3134" s="3" t="s">
        <v>6</v>
      </c>
      <c r="R3134" s="3">
        <v>26</v>
      </c>
      <c r="S3134" s="9">
        <v>5.58</v>
      </c>
      <c r="T3134" s="11">
        <v>1</v>
      </c>
      <c r="U3134" s="13">
        <v>2</v>
      </c>
    </row>
    <row r="3135" spans="1:21" x14ac:dyDescent="0.25">
      <c r="A3135" s="3" t="s">
        <v>69</v>
      </c>
      <c r="B3135" s="3" t="s">
        <v>134</v>
      </c>
      <c r="C3135" s="3" t="s">
        <v>16</v>
      </c>
      <c r="D3135" s="3">
        <v>3</v>
      </c>
      <c r="E3135" s="3">
        <v>0</v>
      </c>
      <c r="K3135" s="3">
        <v>1</v>
      </c>
      <c r="N3135" s="3">
        <v>62</v>
      </c>
      <c r="O3135" s="3" t="s">
        <v>21</v>
      </c>
      <c r="P3135" s="3">
        <v>62</v>
      </c>
      <c r="Q3135" s="3" t="s">
        <v>6</v>
      </c>
      <c r="R3135" s="3">
        <v>26</v>
      </c>
      <c r="S3135" s="9">
        <v>4.0999999999999996</v>
      </c>
      <c r="T3135" s="11">
        <v>2.83</v>
      </c>
      <c r="U3135" s="13">
        <v>4</v>
      </c>
    </row>
    <row r="3136" spans="1:21" x14ac:dyDescent="0.25">
      <c r="A3136" s="3" t="s">
        <v>69</v>
      </c>
      <c r="B3136" s="3" t="s">
        <v>134</v>
      </c>
      <c r="C3136" s="3" t="s">
        <v>16</v>
      </c>
      <c r="D3136" s="3">
        <v>3</v>
      </c>
      <c r="E3136" s="3">
        <v>0</v>
      </c>
      <c r="K3136" s="3">
        <v>1</v>
      </c>
      <c r="N3136" s="3">
        <v>62</v>
      </c>
      <c r="O3136" s="3" t="s">
        <v>21</v>
      </c>
      <c r="P3136" s="3">
        <v>62</v>
      </c>
      <c r="Q3136" s="3" t="s">
        <v>6</v>
      </c>
      <c r="R3136" s="3">
        <v>26</v>
      </c>
      <c r="S3136" s="9">
        <v>5.99</v>
      </c>
      <c r="T3136" s="11">
        <v>2.83</v>
      </c>
      <c r="U3136" s="13">
        <v>6.5</v>
      </c>
    </row>
    <row r="3137" spans="1:21" x14ac:dyDescent="0.25">
      <c r="A3137" s="3" t="s">
        <v>69</v>
      </c>
      <c r="B3137" s="3" t="s">
        <v>134</v>
      </c>
      <c r="C3137" s="3" t="s">
        <v>16</v>
      </c>
      <c r="D3137" s="3">
        <v>3</v>
      </c>
      <c r="E3137" s="3">
        <v>0</v>
      </c>
      <c r="K3137" s="3">
        <v>1</v>
      </c>
      <c r="N3137" s="3">
        <v>62</v>
      </c>
      <c r="O3137" s="3" t="s">
        <v>21</v>
      </c>
      <c r="P3137" s="3">
        <v>62</v>
      </c>
      <c r="Q3137" s="3" t="s">
        <v>6</v>
      </c>
      <c r="R3137" s="3">
        <v>26</v>
      </c>
      <c r="S3137" s="9">
        <v>5.89</v>
      </c>
      <c r="T3137" s="11">
        <v>5.2</v>
      </c>
      <c r="U3137" s="13">
        <v>10.5</v>
      </c>
    </row>
    <row r="3138" spans="1:21" x14ac:dyDescent="0.25">
      <c r="A3138" s="3" t="s">
        <v>69</v>
      </c>
      <c r="B3138" s="3" t="s">
        <v>134</v>
      </c>
      <c r="C3138" s="3" t="s">
        <v>16</v>
      </c>
      <c r="D3138" s="3">
        <v>3</v>
      </c>
      <c r="E3138" s="3">
        <v>0</v>
      </c>
      <c r="K3138" s="3">
        <v>1</v>
      </c>
      <c r="N3138" s="3">
        <v>62</v>
      </c>
      <c r="O3138" s="3" t="s">
        <v>21</v>
      </c>
      <c r="P3138" s="3">
        <v>62</v>
      </c>
      <c r="Q3138" s="3" t="s">
        <v>6</v>
      </c>
      <c r="R3138" s="3">
        <v>26</v>
      </c>
      <c r="S3138" s="9">
        <v>7.18</v>
      </c>
      <c r="T3138" s="11">
        <v>5.2</v>
      </c>
      <c r="U3138" s="13">
        <v>7</v>
      </c>
    </row>
    <row r="3139" spans="1:21" x14ac:dyDescent="0.25">
      <c r="A3139" s="3" t="s">
        <v>69</v>
      </c>
      <c r="B3139" s="3" t="s">
        <v>134</v>
      </c>
      <c r="C3139" s="3" t="s">
        <v>16</v>
      </c>
      <c r="D3139" s="3">
        <v>3</v>
      </c>
      <c r="E3139" s="3">
        <v>0</v>
      </c>
      <c r="K3139" s="3">
        <v>1</v>
      </c>
      <c r="N3139" s="3">
        <v>62</v>
      </c>
      <c r="O3139" s="3" t="s">
        <v>21</v>
      </c>
      <c r="P3139" s="3">
        <v>62</v>
      </c>
      <c r="Q3139" s="3" t="s">
        <v>6</v>
      </c>
      <c r="R3139" s="3">
        <v>26</v>
      </c>
      <c r="S3139" s="9">
        <v>5.79</v>
      </c>
      <c r="T3139" s="11">
        <v>8</v>
      </c>
      <c r="U3139" s="13">
        <v>13</v>
      </c>
    </row>
    <row r="3140" spans="1:21" x14ac:dyDescent="0.25">
      <c r="A3140" s="3" t="s">
        <v>69</v>
      </c>
      <c r="B3140" s="3" t="s">
        <v>134</v>
      </c>
      <c r="C3140" s="3" t="s">
        <v>16</v>
      </c>
      <c r="D3140" s="3">
        <v>3</v>
      </c>
      <c r="E3140" s="3">
        <v>0</v>
      </c>
      <c r="K3140" s="3">
        <v>1</v>
      </c>
      <c r="N3140" s="3">
        <v>62</v>
      </c>
      <c r="O3140" s="3" t="s">
        <v>21</v>
      </c>
      <c r="P3140" s="3">
        <v>62</v>
      </c>
      <c r="Q3140" s="3" t="s">
        <v>6</v>
      </c>
      <c r="R3140" s="3">
        <v>26</v>
      </c>
      <c r="S3140" s="9">
        <v>5.84</v>
      </c>
      <c r="T3140" s="11">
        <v>5.2</v>
      </c>
      <c r="U3140" s="13">
        <v>15</v>
      </c>
    </row>
    <row r="3141" spans="1:21" x14ac:dyDescent="0.25">
      <c r="A3141" s="3" t="s">
        <v>69</v>
      </c>
      <c r="B3141" s="3" t="s">
        <v>134</v>
      </c>
      <c r="C3141" s="3" t="s">
        <v>18</v>
      </c>
      <c r="D3141" s="3">
        <v>2</v>
      </c>
      <c r="E3141" s="3">
        <v>0</v>
      </c>
      <c r="K3141" s="3">
        <v>1</v>
      </c>
      <c r="N3141" s="3">
        <v>62</v>
      </c>
      <c r="O3141" s="3" t="s">
        <v>21</v>
      </c>
      <c r="P3141" s="3">
        <v>62</v>
      </c>
      <c r="Q3141" s="3" t="s">
        <v>6</v>
      </c>
      <c r="R3141" s="3">
        <v>26</v>
      </c>
      <c r="S3141" s="9">
        <v>2.7399999999999998</v>
      </c>
      <c r="T3141" s="11">
        <v>1</v>
      </c>
      <c r="U3141" s="13">
        <v>2</v>
      </c>
    </row>
    <row r="3142" spans="1:21" x14ac:dyDescent="0.25">
      <c r="A3142" s="3" t="s">
        <v>69</v>
      </c>
      <c r="B3142" s="3" t="s">
        <v>134</v>
      </c>
      <c r="C3142" s="3" t="s">
        <v>18</v>
      </c>
      <c r="D3142" s="3">
        <v>2</v>
      </c>
      <c r="E3142" s="3">
        <v>0</v>
      </c>
      <c r="K3142" s="3">
        <v>1</v>
      </c>
      <c r="N3142" s="3">
        <v>62</v>
      </c>
      <c r="O3142" s="3" t="s">
        <v>21</v>
      </c>
      <c r="P3142" s="3">
        <v>62</v>
      </c>
      <c r="Q3142" s="3" t="s">
        <v>6</v>
      </c>
      <c r="R3142" s="3">
        <v>26</v>
      </c>
      <c r="S3142" s="9">
        <v>1.03</v>
      </c>
      <c r="T3142" s="11">
        <v>0</v>
      </c>
      <c r="U3142" s="13">
        <v>0</v>
      </c>
    </row>
    <row r="3143" spans="1:21" x14ac:dyDescent="0.25">
      <c r="A3143" s="3" t="s">
        <v>69</v>
      </c>
      <c r="B3143" s="3" t="s">
        <v>134</v>
      </c>
      <c r="C3143" s="3" t="s">
        <v>18</v>
      </c>
      <c r="D3143" s="3">
        <v>2</v>
      </c>
      <c r="E3143" s="3">
        <v>0</v>
      </c>
      <c r="K3143" s="3">
        <v>1</v>
      </c>
      <c r="N3143" s="3">
        <v>62</v>
      </c>
      <c r="O3143" s="3" t="s">
        <v>21</v>
      </c>
      <c r="P3143" s="3">
        <v>62</v>
      </c>
      <c r="Q3143" s="3" t="s">
        <v>6</v>
      </c>
      <c r="R3143" s="3">
        <v>26</v>
      </c>
      <c r="S3143" s="9">
        <v>1.37</v>
      </c>
      <c r="T3143" s="11">
        <v>11.18</v>
      </c>
      <c r="U3143" s="13">
        <v>1.5</v>
      </c>
    </row>
    <row r="3144" spans="1:21" x14ac:dyDescent="0.25">
      <c r="A3144" s="3" t="s">
        <v>69</v>
      </c>
      <c r="B3144" s="3" t="s">
        <v>134</v>
      </c>
      <c r="C3144" s="3" t="s">
        <v>18</v>
      </c>
      <c r="D3144" s="3">
        <v>2</v>
      </c>
      <c r="E3144" s="3">
        <v>0</v>
      </c>
      <c r="K3144" s="3">
        <v>1</v>
      </c>
      <c r="N3144" s="3">
        <v>62</v>
      </c>
      <c r="O3144" s="3" t="s">
        <v>21</v>
      </c>
      <c r="P3144" s="3">
        <v>62</v>
      </c>
      <c r="Q3144" s="3" t="s">
        <v>6</v>
      </c>
      <c r="R3144" s="3">
        <v>26</v>
      </c>
      <c r="S3144" s="9">
        <v>2.19</v>
      </c>
      <c r="T3144" s="11">
        <v>2.83</v>
      </c>
      <c r="U3144" s="13">
        <v>4.17</v>
      </c>
    </row>
    <row r="3145" spans="1:21" x14ac:dyDescent="0.25">
      <c r="A3145" s="3" t="s">
        <v>69</v>
      </c>
      <c r="B3145" s="3" t="s">
        <v>134</v>
      </c>
      <c r="C3145" s="3" t="s">
        <v>18</v>
      </c>
      <c r="D3145" s="3">
        <v>2</v>
      </c>
      <c r="E3145" s="3">
        <v>0</v>
      </c>
      <c r="K3145" s="3">
        <v>1</v>
      </c>
      <c r="N3145" s="3">
        <v>62</v>
      </c>
      <c r="O3145" s="3" t="s">
        <v>21</v>
      </c>
      <c r="P3145" s="3">
        <v>62</v>
      </c>
      <c r="Q3145" s="3" t="s">
        <v>6</v>
      </c>
      <c r="R3145" s="3">
        <v>26</v>
      </c>
      <c r="S3145" s="9">
        <v>3.46</v>
      </c>
      <c r="T3145" s="11">
        <v>2.83</v>
      </c>
      <c r="U3145" s="13">
        <v>0</v>
      </c>
    </row>
    <row r="3146" spans="1:21" x14ac:dyDescent="0.25">
      <c r="A3146" s="3" t="s">
        <v>69</v>
      </c>
      <c r="B3146" s="3" t="s">
        <v>134</v>
      </c>
      <c r="C3146" s="3" t="s">
        <v>18</v>
      </c>
      <c r="D3146" s="3">
        <v>2</v>
      </c>
      <c r="E3146" s="3">
        <v>0</v>
      </c>
      <c r="K3146" s="3">
        <v>1</v>
      </c>
      <c r="N3146" s="3">
        <v>62</v>
      </c>
      <c r="O3146" s="3" t="s">
        <v>21</v>
      </c>
      <c r="P3146" s="3">
        <v>62</v>
      </c>
      <c r="Q3146" s="3" t="s">
        <v>6</v>
      </c>
      <c r="R3146" s="3">
        <v>26</v>
      </c>
      <c r="S3146" s="9">
        <v>1.06</v>
      </c>
      <c r="T3146" s="11">
        <v>0</v>
      </c>
      <c r="U3146" s="13">
        <v>0</v>
      </c>
    </row>
    <row r="3147" spans="1:21" x14ac:dyDescent="0.25">
      <c r="A3147" s="3" t="s">
        <v>69</v>
      </c>
      <c r="B3147" s="3" t="s">
        <v>134</v>
      </c>
      <c r="C3147" s="3" t="s">
        <v>18</v>
      </c>
      <c r="D3147" s="3">
        <v>2</v>
      </c>
      <c r="E3147" s="3">
        <v>0</v>
      </c>
      <c r="J3147" s="3">
        <v>0.37</v>
      </c>
      <c r="K3147" s="3">
        <v>0.44</v>
      </c>
      <c r="N3147" s="3">
        <v>62</v>
      </c>
      <c r="O3147" s="3" t="s">
        <v>21</v>
      </c>
      <c r="P3147" s="3">
        <v>62</v>
      </c>
      <c r="Q3147" s="3" t="s">
        <v>6</v>
      </c>
      <c r="R3147" s="3">
        <v>26</v>
      </c>
      <c r="S3147" s="9">
        <v>0.49</v>
      </c>
      <c r="T3147" s="11">
        <v>0</v>
      </c>
      <c r="U3147" s="13">
        <v>0</v>
      </c>
    </row>
    <row r="3148" spans="1:21" x14ac:dyDescent="0.25">
      <c r="A3148" s="3" t="s">
        <v>69</v>
      </c>
      <c r="B3148" s="3" t="s">
        <v>134</v>
      </c>
      <c r="C3148" s="3" t="s">
        <v>19</v>
      </c>
      <c r="D3148" s="3">
        <v>4</v>
      </c>
      <c r="E3148" s="3">
        <v>0</v>
      </c>
      <c r="K3148" s="3">
        <v>1</v>
      </c>
      <c r="N3148" s="3">
        <v>61</v>
      </c>
      <c r="O3148" s="3" t="s">
        <v>20</v>
      </c>
      <c r="P3148" s="3">
        <v>61</v>
      </c>
      <c r="Q3148" s="3" t="s">
        <v>6</v>
      </c>
      <c r="R3148" s="3">
        <v>26</v>
      </c>
      <c r="S3148" s="9">
        <v>4.2799999999999994</v>
      </c>
      <c r="T3148" s="11">
        <v>8</v>
      </c>
      <c r="U3148" s="13">
        <v>4.5</v>
      </c>
    </row>
    <row r="3149" spans="1:21" x14ac:dyDescent="0.25">
      <c r="A3149" s="3" t="s">
        <v>69</v>
      </c>
      <c r="B3149" s="3" t="s">
        <v>134</v>
      </c>
      <c r="C3149" s="3" t="s">
        <v>16</v>
      </c>
      <c r="D3149" s="3">
        <v>3</v>
      </c>
      <c r="E3149" s="3">
        <v>0</v>
      </c>
      <c r="K3149" s="3">
        <v>1</v>
      </c>
      <c r="N3149" s="3">
        <v>61</v>
      </c>
      <c r="O3149" s="3" t="s">
        <v>20</v>
      </c>
      <c r="P3149" s="3">
        <v>61</v>
      </c>
      <c r="Q3149" s="3" t="s">
        <v>6</v>
      </c>
      <c r="R3149" s="3">
        <v>26</v>
      </c>
      <c r="S3149" s="9">
        <v>2.2599999999999998</v>
      </c>
      <c r="T3149" s="11">
        <v>1</v>
      </c>
      <c r="U3149" s="13">
        <v>0.5</v>
      </c>
    </row>
    <row r="3150" spans="1:21" x14ac:dyDescent="0.25">
      <c r="A3150" s="3" t="s">
        <v>69</v>
      </c>
      <c r="B3150" s="3" t="s">
        <v>134</v>
      </c>
      <c r="C3150" s="3" t="s">
        <v>16</v>
      </c>
      <c r="D3150" s="3">
        <v>3</v>
      </c>
      <c r="E3150" s="3">
        <v>0</v>
      </c>
      <c r="K3150" s="3">
        <v>0.72</v>
      </c>
      <c r="N3150" s="3">
        <v>61</v>
      </c>
      <c r="O3150" s="3" t="s">
        <v>20</v>
      </c>
      <c r="P3150" s="3">
        <v>61</v>
      </c>
      <c r="Q3150" s="3" t="s">
        <v>6</v>
      </c>
      <c r="R3150" s="3">
        <v>26</v>
      </c>
      <c r="S3150" s="9">
        <v>8.6999999999999993</v>
      </c>
      <c r="T3150" s="11">
        <v>5.2</v>
      </c>
      <c r="U3150" s="13">
        <v>0.53</v>
      </c>
    </row>
    <row r="3151" spans="1:21" x14ac:dyDescent="0.25">
      <c r="A3151" s="3" t="s">
        <v>69</v>
      </c>
      <c r="B3151" s="3" t="s">
        <v>134</v>
      </c>
      <c r="C3151" s="3" t="s">
        <v>16</v>
      </c>
      <c r="D3151" s="3">
        <v>3</v>
      </c>
      <c r="E3151" s="3">
        <v>0</v>
      </c>
      <c r="H3151" s="3">
        <v>0.9</v>
      </c>
      <c r="N3151" s="3">
        <v>48</v>
      </c>
      <c r="O3151" s="3" t="s">
        <v>37</v>
      </c>
      <c r="P3151" s="3">
        <v>48</v>
      </c>
      <c r="Q3151" s="3" t="s">
        <v>3</v>
      </c>
      <c r="R3151" s="3">
        <v>21</v>
      </c>
      <c r="S3151" s="9">
        <v>1.97</v>
      </c>
      <c r="T3151" s="11">
        <v>2.83</v>
      </c>
      <c r="U3151" s="13">
        <v>1</v>
      </c>
    </row>
    <row r="3152" spans="1:21" x14ac:dyDescent="0.25">
      <c r="A3152" s="3" t="s">
        <v>69</v>
      </c>
      <c r="B3152" s="3" t="s">
        <v>134</v>
      </c>
      <c r="C3152" s="3" t="s">
        <v>16</v>
      </c>
      <c r="D3152" s="3">
        <v>3</v>
      </c>
      <c r="E3152" s="3">
        <v>0</v>
      </c>
      <c r="H3152" s="3">
        <v>0.8</v>
      </c>
      <c r="N3152" s="3">
        <v>48</v>
      </c>
      <c r="O3152" s="3" t="s">
        <v>37</v>
      </c>
      <c r="P3152" s="3">
        <v>48</v>
      </c>
      <c r="Q3152" s="3" t="s">
        <v>3</v>
      </c>
      <c r="R3152" s="3">
        <v>21</v>
      </c>
      <c r="S3152" s="9">
        <v>1.33</v>
      </c>
      <c r="T3152" s="11">
        <v>1</v>
      </c>
      <c r="U3152" s="13">
        <v>5</v>
      </c>
    </row>
    <row r="3153" spans="1:21" x14ac:dyDescent="0.25">
      <c r="A3153" s="3" t="s">
        <v>69</v>
      </c>
      <c r="B3153" s="3" t="s">
        <v>134</v>
      </c>
      <c r="C3153" s="3" t="s">
        <v>16</v>
      </c>
      <c r="D3153" s="3">
        <v>3</v>
      </c>
      <c r="E3153" s="3">
        <v>0</v>
      </c>
      <c r="K3153" s="3">
        <v>1</v>
      </c>
      <c r="N3153" s="3">
        <v>61</v>
      </c>
      <c r="O3153" s="3" t="s">
        <v>20</v>
      </c>
      <c r="P3153" s="3">
        <v>61</v>
      </c>
      <c r="Q3153" s="3" t="s">
        <v>6</v>
      </c>
      <c r="R3153" s="3">
        <v>26</v>
      </c>
      <c r="S3153" s="9">
        <v>3.3099999999999996</v>
      </c>
      <c r="T3153" s="11">
        <v>5.2</v>
      </c>
      <c r="U3153" s="13">
        <v>3</v>
      </c>
    </row>
    <row r="3154" spans="1:21" x14ac:dyDescent="0.25">
      <c r="A3154" s="3" t="s">
        <v>69</v>
      </c>
      <c r="B3154" s="3" t="s">
        <v>134</v>
      </c>
      <c r="C3154" s="3" t="s">
        <v>16</v>
      </c>
      <c r="D3154" s="3">
        <v>3</v>
      </c>
      <c r="E3154" s="3">
        <v>0</v>
      </c>
      <c r="K3154" s="3">
        <v>0.97</v>
      </c>
      <c r="N3154" s="3">
        <v>61</v>
      </c>
      <c r="O3154" s="3" t="s">
        <v>20</v>
      </c>
      <c r="P3154" s="3">
        <v>61</v>
      </c>
      <c r="Q3154" s="3" t="s">
        <v>6</v>
      </c>
      <c r="R3154" s="3">
        <v>26</v>
      </c>
      <c r="S3154" s="9">
        <v>2.59</v>
      </c>
      <c r="T3154" s="11">
        <v>2.83</v>
      </c>
      <c r="U3154" s="13">
        <v>0</v>
      </c>
    </row>
    <row r="3155" spans="1:21" x14ac:dyDescent="0.25">
      <c r="A3155" s="3" t="s">
        <v>69</v>
      </c>
      <c r="B3155" s="3" t="s">
        <v>134</v>
      </c>
      <c r="C3155" s="3" t="s">
        <v>18</v>
      </c>
      <c r="D3155" s="3">
        <v>2</v>
      </c>
      <c r="E3155" s="3">
        <v>0</v>
      </c>
      <c r="K3155" s="3">
        <v>1</v>
      </c>
      <c r="N3155" s="3">
        <v>61</v>
      </c>
      <c r="O3155" s="3" t="s">
        <v>20</v>
      </c>
      <c r="P3155" s="3">
        <v>61</v>
      </c>
      <c r="Q3155" s="3" t="s">
        <v>6</v>
      </c>
      <c r="R3155" s="3">
        <v>26</v>
      </c>
      <c r="S3155" s="9">
        <v>1</v>
      </c>
      <c r="T3155" s="11">
        <v>0</v>
      </c>
      <c r="U3155" s="13">
        <v>1</v>
      </c>
    </row>
    <row r="3156" spans="1:21" x14ac:dyDescent="0.25">
      <c r="A3156" s="3" t="s">
        <v>69</v>
      </c>
      <c r="B3156" s="3" t="s">
        <v>134</v>
      </c>
      <c r="C3156" s="3" t="s">
        <v>18</v>
      </c>
      <c r="D3156" s="3">
        <v>2</v>
      </c>
      <c r="E3156" s="3">
        <v>0</v>
      </c>
      <c r="H3156" s="3">
        <v>0.87</v>
      </c>
      <c r="N3156" s="3">
        <v>48</v>
      </c>
      <c r="O3156" s="3" t="s">
        <v>37</v>
      </c>
      <c r="P3156" s="3">
        <v>48</v>
      </c>
      <c r="Q3156" s="3" t="s">
        <v>3</v>
      </c>
      <c r="R3156" s="3">
        <v>21</v>
      </c>
      <c r="S3156" s="9">
        <v>1</v>
      </c>
      <c r="T3156" s="11">
        <v>1</v>
      </c>
      <c r="U3156" s="13">
        <v>0</v>
      </c>
    </row>
    <row r="3157" spans="1:21" x14ac:dyDescent="0.25">
      <c r="A3157" s="3" t="s">
        <v>69</v>
      </c>
      <c r="B3157" s="3" t="s">
        <v>134</v>
      </c>
      <c r="C3157" s="3" t="s">
        <v>18</v>
      </c>
      <c r="D3157" s="3">
        <v>2</v>
      </c>
      <c r="E3157" s="3">
        <v>0</v>
      </c>
      <c r="H3157" s="3">
        <v>0.57999999999999996</v>
      </c>
      <c r="N3157" s="3">
        <v>48</v>
      </c>
      <c r="O3157" s="3" t="s">
        <v>37</v>
      </c>
      <c r="P3157" s="3">
        <v>48</v>
      </c>
      <c r="Q3157" s="3" t="s">
        <v>3</v>
      </c>
      <c r="R3157" s="3">
        <v>21</v>
      </c>
      <c r="S3157" s="9">
        <v>0.87</v>
      </c>
      <c r="T3157" s="11">
        <v>1</v>
      </c>
      <c r="U3157" s="13">
        <v>0</v>
      </c>
    </row>
    <row r="3158" spans="1:21" x14ac:dyDescent="0.25">
      <c r="A3158" s="3" t="s">
        <v>69</v>
      </c>
      <c r="B3158" s="3" t="s">
        <v>134</v>
      </c>
      <c r="C3158" s="3" t="s">
        <v>18</v>
      </c>
      <c r="D3158" s="3">
        <v>2</v>
      </c>
      <c r="E3158" s="3">
        <v>0</v>
      </c>
      <c r="H3158" s="3">
        <v>0.67</v>
      </c>
      <c r="N3158" s="3">
        <v>48</v>
      </c>
      <c r="O3158" s="3" t="s">
        <v>37</v>
      </c>
      <c r="P3158" s="3">
        <v>48</v>
      </c>
      <c r="Q3158" s="3" t="s">
        <v>3</v>
      </c>
      <c r="R3158" s="3">
        <v>21</v>
      </c>
      <c r="S3158" s="9">
        <v>0.63</v>
      </c>
      <c r="T3158" s="11">
        <v>0</v>
      </c>
      <c r="U3158" s="13">
        <v>1</v>
      </c>
    </row>
    <row r="3159" spans="1:21" x14ac:dyDescent="0.25">
      <c r="A3159" s="3" t="s">
        <v>69</v>
      </c>
      <c r="B3159" s="3" t="s">
        <v>134</v>
      </c>
      <c r="C3159" s="3" t="s">
        <v>18</v>
      </c>
      <c r="D3159" s="3">
        <v>2</v>
      </c>
      <c r="E3159" s="3">
        <v>0</v>
      </c>
      <c r="K3159" s="3">
        <v>1</v>
      </c>
      <c r="N3159" s="3">
        <v>61</v>
      </c>
      <c r="O3159" s="3" t="s">
        <v>20</v>
      </c>
      <c r="P3159" s="3">
        <v>61</v>
      </c>
      <c r="Q3159" s="3" t="s">
        <v>6</v>
      </c>
      <c r="R3159" s="3">
        <v>26</v>
      </c>
      <c r="S3159" s="9">
        <v>1</v>
      </c>
      <c r="T3159" s="11">
        <v>2.83</v>
      </c>
      <c r="U3159" s="13">
        <v>0</v>
      </c>
    </row>
    <row r="3160" spans="1:21" x14ac:dyDescent="0.25">
      <c r="A3160" s="3" t="s">
        <v>69</v>
      </c>
      <c r="B3160" s="3" t="s">
        <v>134</v>
      </c>
      <c r="C3160" s="3" t="s">
        <v>18</v>
      </c>
      <c r="D3160" s="3">
        <v>2</v>
      </c>
      <c r="E3160" s="3">
        <v>0</v>
      </c>
      <c r="K3160" s="3">
        <v>0.77</v>
      </c>
      <c r="N3160" s="3">
        <v>61</v>
      </c>
      <c r="O3160" s="3" t="s">
        <v>20</v>
      </c>
      <c r="P3160" s="3">
        <v>61</v>
      </c>
      <c r="Q3160" s="3" t="s">
        <v>6</v>
      </c>
      <c r="R3160" s="3">
        <v>26</v>
      </c>
      <c r="S3160" s="9">
        <v>1</v>
      </c>
      <c r="T3160" s="11">
        <v>0</v>
      </c>
      <c r="U3160" s="13">
        <v>0</v>
      </c>
    </row>
    <row r="3161" spans="1:21" x14ac:dyDescent="0.25">
      <c r="A3161" s="3" t="s">
        <v>69</v>
      </c>
      <c r="B3161" s="3" t="s">
        <v>134</v>
      </c>
      <c r="C3161" s="3" t="s">
        <v>18</v>
      </c>
      <c r="D3161" s="3">
        <v>2</v>
      </c>
      <c r="E3161" s="3">
        <v>0</v>
      </c>
      <c r="K3161" s="3">
        <v>0.74</v>
      </c>
      <c r="N3161" s="3">
        <v>61</v>
      </c>
      <c r="O3161" s="3" t="s">
        <v>20</v>
      </c>
      <c r="P3161" s="3">
        <v>61</v>
      </c>
      <c r="Q3161" s="3" t="s">
        <v>6</v>
      </c>
      <c r="R3161" s="3">
        <v>26</v>
      </c>
      <c r="S3161" s="9">
        <v>5.55</v>
      </c>
      <c r="T3161" s="11">
        <v>5.2</v>
      </c>
      <c r="U3161" s="13">
        <v>6</v>
      </c>
    </row>
    <row r="3162" spans="1:21" x14ac:dyDescent="0.25">
      <c r="A3162" s="3" t="s">
        <v>69</v>
      </c>
      <c r="B3162" s="3" t="s">
        <v>134</v>
      </c>
      <c r="C3162" s="3" t="s">
        <v>18</v>
      </c>
      <c r="D3162" s="3">
        <v>2</v>
      </c>
      <c r="E3162" s="3">
        <v>0</v>
      </c>
      <c r="K3162" s="3">
        <v>1</v>
      </c>
      <c r="N3162" s="3">
        <v>61</v>
      </c>
      <c r="O3162" s="3" t="s">
        <v>20</v>
      </c>
      <c r="P3162" s="3">
        <v>61</v>
      </c>
      <c r="Q3162" s="3" t="s">
        <v>6</v>
      </c>
      <c r="R3162" s="3">
        <v>26</v>
      </c>
      <c r="S3162" s="9">
        <v>1</v>
      </c>
      <c r="T3162" s="11">
        <v>2.83</v>
      </c>
      <c r="U3162" s="13">
        <v>1</v>
      </c>
    </row>
    <row r="3163" spans="1:21" x14ac:dyDescent="0.25">
      <c r="A3163" s="3" t="s">
        <v>69</v>
      </c>
      <c r="B3163" s="3" t="s">
        <v>134</v>
      </c>
      <c r="C3163" s="3" t="s">
        <v>18</v>
      </c>
      <c r="D3163" s="3">
        <v>2</v>
      </c>
      <c r="E3163" s="3">
        <v>0</v>
      </c>
      <c r="K3163" s="3">
        <v>1</v>
      </c>
      <c r="N3163" s="3">
        <v>61</v>
      </c>
      <c r="O3163" s="3" t="s">
        <v>20</v>
      </c>
      <c r="P3163" s="3">
        <v>61</v>
      </c>
      <c r="Q3163" s="3" t="s">
        <v>6</v>
      </c>
      <c r="R3163" s="3">
        <v>26</v>
      </c>
      <c r="S3163" s="9">
        <v>1</v>
      </c>
      <c r="T3163" s="11">
        <v>2.83</v>
      </c>
      <c r="U3163" s="13">
        <v>0</v>
      </c>
    </row>
    <row r="3164" spans="1:21" x14ac:dyDescent="0.25">
      <c r="A3164" s="3" t="s">
        <v>69</v>
      </c>
      <c r="B3164" s="3" t="s">
        <v>134</v>
      </c>
      <c r="C3164" s="3" t="s">
        <v>24</v>
      </c>
      <c r="D3164" s="3">
        <v>1</v>
      </c>
      <c r="E3164" s="3">
        <v>0</v>
      </c>
      <c r="K3164" s="3">
        <v>1</v>
      </c>
      <c r="N3164" s="3">
        <v>61</v>
      </c>
      <c r="O3164" s="3" t="s">
        <v>20</v>
      </c>
      <c r="P3164" s="3">
        <v>61</v>
      </c>
      <c r="Q3164" s="3" t="s">
        <v>6</v>
      </c>
      <c r="R3164" s="3">
        <v>26</v>
      </c>
      <c r="S3164" s="9">
        <v>1</v>
      </c>
      <c r="T3164" s="11">
        <v>1</v>
      </c>
      <c r="U3164" s="13">
        <v>3</v>
      </c>
    </row>
    <row r="3165" spans="1:21" x14ac:dyDescent="0.25">
      <c r="A3165" s="3" t="s">
        <v>69</v>
      </c>
      <c r="B3165" s="3" t="s">
        <v>134</v>
      </c>
      <c r="C3165" s="3" t="s">
        <v>24</v>
      </c>
      <c r="D3165" s="3">
        <v>1</v>
      </c>
      <c r="E3165" s="3">
        <v>0</v>
      </c>
      <c r="K3165" s="3">
        <v>1</v>
      </c>
      <c r="N3165" s="3">
        <v>61</v>
      </c>
      <c r="O3165" s="3" t="s">
        <v>20</v>
      </c>
      <c r="P3165" s="3">
        <v>61</v>
      </c>
      <c r="Q3165" s="3" t="s">
        <v>6</v>
      </c>
      <c r="R3165" s="3">
        <v>26</v>
      </c>
      <c r="S3165" s="9">
        <v>1</v>
      </c>
      <c r="T3165" s="11">
        <v>1</v>
      </c>
      <c r="U3165" s="13">
        <v>0</v>
      </c>
    </row>
    <row r="3166" spans="1:21" x14ac:dyDescent="0.25">
      <c r="A3166" s="3" t="s">
        <v>69</v>
      </c>
      <c r="B3166" s="3" t="s">
        <v>134</v>
      </c>
      <c r="C3166" s="3" t="s">
        <v>24</v>
      </c>
      <c r="D3166" s="3">
        <v>1</v>
      </c>
      <c r="E3166" s="3">
        <v>0</v>
      </c>
      <c r="H3166" s="3">
        <v>0.76</v>
      </c>
      <c r="N3166" s="3">
        <v>48</v>
      </c>
      <c r="O3166" s="3" t="s">
        <v>37</v>
      </c>
      <c r="P3166" s="3">
        <v>48</v>
      </c>
      <c r="Q3166" s="3" t="s">
        <v>3</v>
      </c>
      <c r="R3166" s="3">
        <v>21</v>
      </c>
      <c r="S3166" s="9">
        <v>1</v>
      </c>
      <c r="T3166" s="11">
        <v>1</v>
      </c>
      <c r="U3166" s="13">
        <v>0</v>
      </c>
    </row>
    <row r="3167" spans="1:21" x14ac:dyDescent="0.25">
      <c r="A3167" s="3" t="s">
        <v>69</v>
      </c>
      <c r="B3167" s="3" t="s">
        <v>134</v>
      </c>
      <c r="C3167" s="3" t="s">
        <v>16</v>
      </c>
      <c r="D3167" s="3">
        <v>3</v>
      </c>
      <c r="E3167" s="3">
        <v>0</v>
      </c>
      <c r="K3167" s="3">
        <v>1</v>
      </c>
      <c r="N3167" s="3">
        <v>62</v>
      </c>
      <c r="O3167" s="3" t="s">
        <v>21</v>
      </c>
      <c r="P3167" s="3">
        <v>62</v>
      </c>
      <c r="Q3167" s="3" t="s">
        <v>6</v>
      </c>
      <c r="R3167" s="3">
        <v>26</v>
      </c>
      <c r="S3167" s="9">
        <v>1.9</v>
      </c>
      <c r="T3167" s="11">
        <v>0</v>
      </c>
      <c r="U3167" s="13">
        <v>2</v>
      </c>
    </row>
    <row r="3168" spans="1:21" x14ac:dyDescent="0.25">
      <c r="A3168" s="3" t="s">
        <v>69</v>
      </c>
      <c r="B3168" s="3" t="s">
        <v>134</v>
      </c>
      <c r="C3168" s="3" t="s">
        <v>16</v>
      </c>
      <c r="D3168" s="3">
        <v>3</v>
      </c>
      <c r="E3168" s="3">
        <v>0</v>
      </c>
      <c r="K3168" s="3">
        <v>1</v>
      </c>
      <c r="N3168" s="3">
        <v>62</v>
      </c>
      <c r="O3168" s="3" t="s">
        <v>21</v>
      </c>
      <c r="P3168" s="3">
        <v>62</v>
      </c>
      <c r="Q3168" s="3" t="s">
        <v>6</v>
      </c>
      <c r="R3168" s="3">
        <v>26</v>
      </c>
      <c r="S3168" s="9">
        <v>2.3499999999999996</v>
      </c>
      <c r="T3168" s="11">
        <v>1</v>
      </c>
      <c r="U3168" s="13">
        <v>4</v>
      </c>
    </row>
    <row r="3169" spans="1:21" x14ac:dyDescent="0.25">
      <c r="A3169" s="3" t="s">
        <v>69</v>
      </c>
      <c r="B3169" s="3" t="s">
        <v>134</v>
      </c>
      <c r="C3169" s="3" t="s">
        <v>16</v>
      </c>
      <c r="D3169" s="3">
        <v>3</v>
      </c>
      <c r="E3169" s="3">
        <v>0</v>
      </c>
      <c r="K3169" s="3">
        <v>1</v>
      </c>
      <c r="N3169" s="3">
        <v>62</v>
      </c>
      <c r="O3169" s="3" t="s">
        <v>21</v>
      </c>
      <c r="P3169" s="3">
        <v>62</v>
      </c>
      <c r="Q3169" s="3" t="s">
        <v>6</v>
      </c>
      <c r="R3169" s="3">
        <v>26</v>
      </c>
      <c r="S3169" s="9">
        <v>4.1499999999999995</v>
      </c>
      <c r="T3169" s="11">
        <v>1</v>
      </c>
      <c r="U3169" s="13">
        <v>3</v>
      </c>
    </row>
    <row r="3170" spans="1:21" x14ac:dyDescent="0.25">
      <c r="A3170" s="3" t="s">
        <v>69</v>
      </c>
      <c r="B3170" s="3" t="s">
        <v>134</v>
      </c>
      <c r="C3170" s="3" t="s">
        <v>18</v>
      </c>
      <c r="D3170" s="3">
        <v>2</v>
      </c>
      <c r="E3170" s="3">
        <v>0</v>
      </c>
      <c r="K3170" s="3">
        <v>1</v>
      </c>
      <c r="N3170" s="3">
        <v>62</v>
      </c>
      <c r="O3170" s="3" t="s">
        <v>21</v>
      </c>
      <c r="P3170" s="3">
        <v>62</v>
      </c>
      <c r="Q3170" s="3" t="s">
        <v>6</v>
      </c>
      <c r="R3170" s="3">
        <v>26</v>
      </c>
      <c r="S3170" s="9">
        <v>2.5299999999999998</v>
      </c>
      <c r="T3170" s="11">
        <v>1</v>
      </c>
      <c r="U3170" s="13">
        <v>9</v>
      </c>
    </row>
    <row r="3171" spans="1:21" x14ac:dyDescent="0.25">
      <c r="A3171" s="3" t="s">
        <v>69</v>
      </c>
      <c r="B3171" s="3" t="s">
        <v>134</v>
      </c>
      <c r="C3171" s="3" t="s">
        <v>24</v>
      </c>
      <c r="D3171" s="3">
        <v>1</v>
      </c>
      <c r="E3171" s="3">
        <v>0</v>
      </c>
      <c r="K3171" s="3">
        <v>1</v>
      </c>
      <c r="N3171" s="3">
        <v>62</v>
      </c>
      <c r="O3171" s="3" t="s">
        <v>21</v>
      </c>
      <c r="P3171" s="3">
        <v>62</v>
      </c>
      <c r="Q3171" s="3" t="s">
        <v>6</v>
      </c>
      <c r="R3171" s="3">
        <v>26</v>
      </c>
      <c r="S3171" s="9">
        <v>2.19</v>
      </c>
      <c r="T3171" s="11">
        <v>0</v>
      </c>
      <c r="U3171" s="13">
        <v>1</v>
      </c>
    </row>
    <row r="3172" spans="1:21" x14ac:dyDescent="0.25">
      <c r="A3172" s="3" t="s">
        <v>69</v>
      </c>
      <c r="B3172" s="3" t="s">
        <v>134</v>
      </c>
      <c r="C3172" s="3" t="s">
        <v>16</v>
      </c>
      <c r="D3172" s="3">
        <v>3</v>
      </c>
      <c r="M3172" s="3">
        <v>1</v>
      </c>
      <c r="N3172" s="3">
        <v>66</v>
      </c>
      <c r="O3172" s="3" t="s">
        <v>8</v>
      </c>
      <c r="P3172" s="3">
        <v>66</v>
      </c>
      <c r="Q3172" s="3" t="s">
        <v>8</v>
      </c>
      <c r="R3172" s="3">
        <v>29</v>
      </c>
      <c r="S3172" s="9">
        <v>2.23</v>
      </c>
      <c r="T3172" s="11">
        <v>1</v>
      </c>
      <c r="U3172" s="13">
        <v>0</v>
      </c>
    </row>
    <row r="3173" spans="1:21" x14ac:dyDescent="0.25">
      <c r="A3173" s="3" t="s">
        <v>69</v>
      </c>
      <c r="B3173" s="3" t="s">
        <v>134</v>
      </c>
      <c r="C3173" s="3" t="s">
        <v>16</v>
      </c>
      <c r="D3173" s="3">
        <v>3</v>
      </c>
      <c r="M3173" s="3">
        <v>1</v>
      </c>
      <c r="N3173" s="3">
        <v>66</v>
      </c>
      <c r="O3173" s="3" t="s">
        <v>8</v>
      </c>
      <c r="P3173" s="3">
        <v>66</v>
      </c>
      <c r="Q3173" s="3" t="s">
        <v>8</v>
      </c>
      <c r="R3173" s="3">
        <v>29</v>
      </c>
      <c r="S3173" s="9">
        <v>3.96</v>
      </c>
      <c r="T3173" s="11">
        <v>1</v>
      </c>
      <c r="U3173" s="13">
        <v>0</v>
      </c>
    </row>
    <row r="3174" spans="1:21" x14ac:dyDescent="0.25">
      <c r="A3174" s="3" t="s">
        <v>69</v>
      </c>
      <c r="B3174" s="3" t="s">
        <v>134</v>
      </c>
      <c r="C3174" s="3" t="s">
        <v>16</v>
      </c>
      <c r="D3174" s="3">
        <v>3</v>
      </c>
      <c r="M3174" s="3">
        <v>1</v>
      </c>
      <c r="N3174" s="3">
        <v>66</v>
      </c>
      <c r="O3174" s="3" t="s">
        <v>8</v>
      </c>
      <c r="P3174" s="3">
        <v>66</v>
      </c>
      <c r="Q3174" s="3" t="s">
        <v>8</v>
      </c>
      <c r="R3174" s="3">
        <v>29</v>
      </c>
      <c r="S3174" s="9">
        <v>7.5699999999999994</v>
      </c>
      <c r="T3174" s="11">
        <v>2.83</v>
      </c>
      <c r="U3174" s="13">
        <v>0</v>
      </c>
    </row>
    <row r="3175" spans="1:21" x14ac:dyDescent="0.25">
      <c r="A3175" s="3" t="s">
        <v>69</v>
      </c>
      <c r="B3175" s="3" t="s">
        <v>134</v>
      </c>
      <c r="C3175" s="3" t="s">
        <v>18</v>
      </c>
      <c r="D3175" s="3">
        <v>2</v>
      </c>
      <c r="M3175" s="3">
        <v>1</v>
      </c>
      <c r="N3175" s="3">
        <v>66</v>
      </c>
      <c r="O3175" s="3" t="s">
        <v>8</v>
      </c>
      <c r="P3175" s="3">
        <v>66</v>
      </c>
      <c r="Q3175" s="3" t="s">
        <v>8</v>
      </c>
      <c r="R3175" s="3">
        <v>29</v>
      </c>
      <c r="S3175" s="9">
        <v>2.85</v>
      </c>
      <c r="T3175" s="11">
        <v>0</v>
      </c>
      <c r="U3175" s="13">
        <v>0</v>
      </c>
    </row>
    <row r="3176" spans="1:21" x14ac:dyDescent="0.25">
      <c r="A3176" s="3" t="s">
        <v>69</v>
      </c>
      <c r="B3176" s="3" t="s">
        <v>134</v>
      </c>
      <c r="C3176" s="3" t="s">
        <v>18</v>
      </c>
      <c r="D3176" s="3">
        <v>2</v>
      </c>
      <c r="M3176" s="3">
        <v>1</v>
      </c>
      <c r="N3176" s="3">
        <v>66</v>
      </c>
      <c r="O3176" s="3" t="s">
        <v>8</v>
      </c>
      <c r="P3176" s="3">
        <v>66</v>
      </c>
      <c r="Q3176" s="3" t="s">
        <v>8</v>
      </c>
      <c r="R3176" s="3">
        <v>29</v>
      </c>
      <c r="S3176" s="9">
        <v>3.4</v>
      </c>
      <c r="T3176" s="11">
        <v>0</v>
      </c>
      <c r="U3176" s="13">
        <v>0</v>
      </c>
    </row>
    <row r="3177" spans="1:21" x14ac:dyDescent="0.25">
      <c r="A3177" s="3" t="s">
        <v>69</v>
      </c>
      <c r="B3177" s="3" t="s">
        <v>134</v>
      </c>
      <c r="C3177" s="3" t="s">
        <v>18</v>
      </c>
      <c r="D3177" s="3">
        <v>2</v>
      </c>
      <c r="M3177" s="3">
        <v>1</v>
      </c>
      <c r="N3177" s="3">
        <v>66</v>
      </c>
      <c r="O3177" s="3" t="s">
        <v>8</v>
      </c>
      <c r="P3177" s="3">
        <v>66</v>
      </c>
      <c r="Q3177" s="3" t="s">
        <v>8</v>
      </c>
      <c r="R3177" s="3">
        <v>29</v>
      </c>
      <c r="S3177" s="9">
        <v>2.4099999999999997</v>
      </c>
      <c r="T3177" s="11">
        <v>0</v>
      </c>
      <c r="U3177" s="13">
        <v>0</v>
      </c>
    </row>
    <row r="3178" spans="1:21" x14ac:dyDescent="0.25">
      <c r="A3178" s="3" t="s">
        <v>70</v>
      </c>
      <c r="B3178" s="3" t="s">
        <v>135</v>
      </c>
      <c r="C3178" s="3" t="s">
        <v>19</v>
      </c>
      <c r="D3178" s="3">
        <v>4</v>
      </c>
      <c r="E3178" s="3">
        <v>0</v>
      </c>
      <c r="F3178" s="3">
        <v>0</v>
      </c>
      <c r="G3178" s="3">
        <v>0</v>
      </c>
      <c r="H3178" s="3">
        <v>0</v>
      </c>
      <c r="I3178" s="3">
        <v>0</v>
      </c>
      <c r="J3178" s="3">
        <v>0</v>
      </c>
      <c r="K3178" s="3">
        <v>1</v>
      </c>
      <c r="N3178" s="3">
        <v>62</v>
      </c>
      <c r="O3178" s="3" t="s">
        <v>21</v>
      </c>
      <c r="P3178" s="3">
        <v>62</v>
      </c>
      <c r="Q3178" s="3" t="s">
        <v>6</v>
      </c>
      <c r="R3178" s="3">
        <v>26</v>
      </c>
      <c r="S3178" s="9">
        <v>5.1100000000000003</v>
      </c>
      <c r="T3178" s="11">
        <v>0</v>
      </c>
      <c r="U3178" s="13">
        <v>13</v>
      </c>
    </row>
    <row r="3179" spans="1:21" x14ac:dyDescent="0.25">
      <c r="A3179" s="3" t="s">
        <v>70</v>
      </c>
      <c r="B3179" s="3" t="s">
        <v>135</v>
      </c>
      <c r="C3179" s="3" t="s">
        <v>18</v>
      </c>
      <c r="D3179" s="3">
        <v>2</v>
      </c>
      <c r="E3179" s="3">
        <v>0</v>
      </c>
      <c r="F3179" s="3">
        <v>0</v>
      </c>
      <c r="G3179" s="3">
        <v>0</v>
      </c>
      <c r="H3179" s="3">
        <v>0</v>
      </c>
      <c r="I3179" s="3">
        <v>0</v>
      </c>
      <c r="J3179" s="3">
        <v>0</v>
      </c>
      <c r="K3179" s="3">
        <v>1</v>
      </c>
      <c r="N3179" s="3">
        <v>62</v>
      </c>
      <c r="O3179" s="3" t="s">
        <v>21</v>
      </c>
      <c r="P3179" s="3">
        <v>62</v>
      </c>
      <c r="Q3179" s="3" t="s">
        <v>6</v>
      </c>
      <c r="R3179" s="3">
        <v>26</v>
      </c>
      <c r="S3179" s="9">
        <v>3.38</v>
      </c>
      <c r="T3179" s="11">
        <v>0</v>
      </c>
      <c r="U3179" s="13">
        <v>3.25</v>
      </c>
    </row>
    <row r="3180" spans="1:21" x14ac:dyDescent="0.25">
      <c r="A3180" s="3" t="s">
        <v>70</v>
      </c>
      <c r="B3180" s="3" t="s">
        <v>135</v>
      </c>
      <c r="C3180" s="3" t="s">
        <v>18</v>
      </c>
      <c r="D3180" s="3">
        <v>2</v>
      </c>
      <c r="E3180" s="3">
        <v>0</v>
      </c>
      <c r="F3180" s="3">
        <v>0</v>
      </c>
      <c r="G3180" s="3">
        <v>0</v>
      </c>
      <c r="H3180" s="3">
        <v>0</v>
      </c>
      <c r="I3180" s="3">
        <v>0</v>
      </c>
      <c r="J3180" s="3">
        <v>0</v>
      </c>
      <c r="K3180" s="3">
        <v>1</v>
      </c>
      <c r="N3180" s="3">
        <v>62</v>
      </c>
      <c r="O3180" s="3" t="s">
        <v>21</v>
      </c>
      <c r="P3180" s="3">
        <v>62</v>
      </c>
      <c r="Q3180" s="3" t="s">
        <v>6</v>
      </c>
      <c r="R3180" s="3">
        <v>26</v>
      </c>
      <c r="S3180" s="9">
        <v>0.74</v>
      </c>
      <c r="T3180" s="11">
        <v>0</v>
      </c>
      <c r="U3180" s="13">
        <v>1</v>
      </c>
    </row>
    <row r="3181" spans="1:21" x14ac:dyDescent="0.25">
      <c r="A3181" s="3" t="s">
        <v>70</v>
      </c>
      <c r="B3181" s="3" t="s">
        <v>135</v>
      </c>
      <c r="C3181" s="3" t="s">
        <v>16</v>
      </c>
      <c r="D3181" s="3">
        <v>3</v>
      </c>
      <c r="E3181" s="3">
        <v>0</v>
      </c>
      <c r="F3181" s="3">
        <v>0</v>
      </c>
      <c r="G3181" s="3">
        <v>0</v>
      </c>
      <c r="H3181" s="3">
        <v>0</v>
      </c>
      <c r="I3181" s="3">
        <v>0</v>
      </c>
      <c r="J3181" s="3">
        <v>0</v>
      </c>
      <c r="K3181" s="3">
        <v>1</v>
      </c>
      <c r="N3181" s="3">
        <v>62</v>
      </c>
      <c r="O3181" s="3" t="s">
        <v>21</v>
      </c>
      <c r="P3181" s="3">
        <v>62</v>
      </c>
      <c r="Q3181" s="3" t="s">
        <v>6</v>
      </c>
      <c r="R3181" s="3">
        <v>26</v>
      </c>
      <c r="S3181" s="9">
        <v>4.2</v>
      </c>
      <c r="T3181" s="11">
        <v>0</v>
      </c>
      <c r="U3181" s="13">
        <v>5.5</v>
      </c>
    </row>
    <row r="3182" spans="1:21" x14ac:dyDescent="0.25">
      <c r="A3182" s="3" t="s">
        <v>70</v>
      </c>
      <c r="B3182" s="3" t="s">
        <v>135</v>
      </c>
      <c r="C3182" s="3" t="s">
        <v>19</v>
      </c>
      <c r="D3182" s="3">
        <v>4</v>
      </c>
      <c r="E3182" s="3">
        <v>0</v>
      </c>
      <c r="F3182" s="3">
        <v>0</v>
      </c>
      <c r="G3182" s="3">
        <v>0</v>
      </c>
      <c r="H3182" s="3">
        <v>0</v>
      </c>
      <c r="I3182" s="3">
        <v>0</v>
      </c>
      <c r="J3182" s="3">
        <v>0</v>
      </c>
      <c r="K3182" s="3">
        <v>1</v>
      </c>
      <c r="N3182" s="3">
        <v>62</v>
      </c>
      <c r="O3182" s="3" t="s">
        <v>21</v>
      </c>
      <c r="P3182" s="3">
        <v>62</v>
      </c>
      <c r="Q3182" s="3" t="s">
        <v>6</v>
      </c>
      <c r="R3182" s="3">
        <v>26</v>
      </c>
      <c r="S3182" s="9">
        <v>8.7200000000000006</v>
      </c>
      <c r="T3182" s="11">
        <v>64</v>
      </c>
      <c r="U3182" s="13">
        <v>3.66</v>
      </c>
    </row>
    <row r="3183" spans="1:21" x14ac:dyDescent="0.25">
      <c r="A3183" s="3" t="s">
        <v>70</v>
      </c>
      <c r="B3183" s="3" t="s">
        <v>135</v>
      </c>
      <c r="C3183" s="3" t="s">
        <v>24</v>
      </c>
      <c r="D3183" s="3">
        <v>1</v>
      </c>
      <c r="E3183" s="3">
        <v>0</v>
      </c>
      <c r="F3183" s="3">
        <v>0</v>
      </c>
      <c r="G3183" s="3">
        <v>0</v>
      </c>
      <c r="H3183" s="3">
        <v>0</v>
      </c>
      <c r="I3183" s="3">
        <v>0</v>
      </c>
      <c r="J3183" s="3">
        <v>0</v>
      </c>
      <c r="K3183" s="3">
        <v>1</v>
      </c>
      <c r="N3183" s="3">
        <v>62</v>
      </c>
      <c r="O3183" s="3" t="s">
        <v>21</v>
      </c>
      <c r="P3183" s="3">
        <v>62</v>
      </c>
      <c r="Q3183" s="3" t="s">
        <v>6</v>
      </c>
      <c r="R3183" s="3">
        <v>26</v>
      </c>
      <c r="S3183" s="9">
        <v>0.37</v>
      </c>
      <c r="T3183" s="11">
        <v>0</v>
      </c>
      <c r="U3183" s="13">
        <v>0</v>
      </c>
    </row>
    <row r="3184" spans="1:21" x14ac:dyDescent="0.25">
      <c r="A3184" s="3" t="s">
        <v>70</v>
      </c>
      <c r="B3184" s="3" t="s">
        <v>135</v>
      </c>
      <c r="C3184" s="3" t="s">
        <v>19</v>
      </c>
      <c r="D3184" s="3">
        <v>4</v>
      </c>
      <c r="E3184" s="3">
        <v>0</v>
      </c>
      <c r="F3184" s="3">
        <v>0</v>
      </c>
      <c r="G3184" s="3">
        <v>0</v>
      </c>
      <c r="H3184" s="3">
        <v>0</v>
      </c>
      <c r="I3184" s="3">
        <v>0</v>
      </c>
      <c r="J3184" s="3">
        <v>0</v>
      </c>
      <c r="K3184" s="3">
        <v>1</v>
      </c>
      <c r="N3184" s="3">
        <v>62</v>
      </c>
      <c r="O3184" s="3" t="s">
        <v>21</v>
      </c>
      <c r="P3184" s="3">
        <v>62</v>
      </c>
      <c r="Q3184" s="3" t="s">
        <v>6</v>
      </c>
      <c r="R3184" s="3">
        <v>26</v>
      </c>
      <c r="S3184" s="9">
        <v>2.98</v>
      </c>
      <c r="T3184" s="11">
        <v>0</v>
      </c>
      <c r="U3184" s="13">
        <v>3.08</v>
      </c>
    </row>
    <row r="3185" spans="1:21" x14ac:dyDescent="0.25">
      <c r="A3185" s="3" t="s">
        <v>70</v>
      </c>
      <c r="B3185" s="3" t="s">
        <v>135</v>
      </c>
      <c r="C3185" s="3" t="s">
        <v>19</v>
      </c>
      <c r="D3185" s="3">
        <v>4</v>
      </c>
      <c r="E3185" s="3">
        <v>0</v>
      </c>
      <c r="F3185" s="3">
        <v>0</v>
      </c>
      <c r="G3185" s="3">
        <v>0</v>
      </c>
      <c r="H3185" s="3">
        <v>0</v>
      </c>
      <c r="I3185" s="3">
        <v>0</v>
      </c>
      <c r="J3185" s="3">
        <v>0</v>
      </c>
      <c r="K3185" s="3">
        <v>1</v>
      </c>
      <c r="N3185" s="3">
        <v>62</v>
      </c>
      <c r="O3185" s="3" t="s">
        <v>21</v>
      </c>
      <c r="P3185" s="3">
        <v>62</v>
      </c>
      <c r="Q3185" s="3" t="s">
        <v>6</v>
      </c>
      <c r="R3185" s="3">
        <v>26</v>
      </c>
      <c r="S3185" s="9">
        <v>2.6799999999999997</v>
      </c>
      <c r="T3185" s="11">
        <v>0</v>
      </c>
      <c r="U3185" s="13">
        <v>2.25</v>
      </c>
    </row>
    <row r="3186" spans="1:21" x14ac:dyDescent="0.25">
      <c r="A3186" s="3" t="s">
        <v>70</v>
      </c>
      <c r="B3186" s="3" t="s">
        <v>135</v>
      </c>
      <c r="C3186" s="3" t="s">
        <v>19</v>
      </c>
      <c r="D3186" s="3">
        <v>4</v>
      </c>
      <c r="E3186" s="3">
        <v>0</v>
      </c>
      <c r="F3186" s="3">
        <v>0</v>
      </c>
      <c r="G3186" s="3">
        <v>0</v>
      </c>
      <c r="H3186" s="3">
        <v>0</v>
      </c>
      <c r="I3186" s="3">
        <v>0</v>
      </c>
      <c r="J3186" s="3">
        <v>0</v>
      </c>
      <c r="K3186" s="3">
        <v>1</v>
      </c>
      <c r="N3186" s="3">
        <v>61</v>
      </c>
      <c r="O3186" s="3" t="s">
        <v>20</v>
      </c>
      <c r="P3186" s="3">
        <v>61</v>
      </c>
      <c r="Q3186" s="3" t="s">
        <v>6</v>
      </c>
      <c r="R3186" s="3">
        <v>26</v>
      </c>
      <c r="S3186" s="9">
        <v>3.32</v>
      </c>
      <c r="T3186" s="11">
        <v>0</v>
      </c>
      <c r="U3186" s="13">
        <v>19.5</v>
      </c>
    </row>
    <row r="3187" spans="1:21" x14ac:dyDescent="0.25">
      <c r="A3187" s="3" t="s">
        <v>70</v>
      </c>
      <c r="B3187" s="3" t="s">
        <v>135</v>
      </c>
      <c r="C3187" s="3" t="s">
        <v>16</v>
      </c>
      <c r="D3187" s="3">
        <v>3</v>
      </c>
      <c r="E3187" s="3">
        <v>0</v>
      </c>
      <c r="F3187" s="3">
        <v>0</v>
      </c>
      <c r="G3187" s="3">
        <v>0</v>
      </c>
      <c r="H3187" s="3">
        <v>0</v>
      </c>
      <c r="I3187" s="3">
        <v>0</v>
      </c>
      <c r="J3187" s="3">
        <v>0</v>
      </c>
      <c r="K3187" s="3">
        <v>1</v>
      </c>
      <c r="N3187" s="3">
        <v>62</v>
      </c>
      <c r="O3187" s="3" t="s">
        <v>21</v>
      </c>
      <c r="P3187" s="3">
        <v>62</v>
      </c>
      <c r="Q3187" s="3" t="s">
        <v>6</v>
      </c>
      <c r="R3187" s="3">
        <v>26</v>
      </c>
      <c r="S3187" s="9">
        <v>4.22</v>
      </c>
      <c r="T3187" s="11">
        <v>0</v>
      </c>
      <c r="U3187" s="13">
        <v>4.5</v>
      </c>
    </row>
    <row r="3188" spans="1:21" x14ac:dyDescent="0.25">
      <c r="A3188" s="3" t="s">
        <v>70</v>
      </c>
      <c r="B3188" s="3" t="s">
        <v>135</v>
      </c>
      <c r="C3188" s="3" t="s">
        <v>16</v>
      </c>
      <c r="D3188" s="3">
        <v>3</v>
      </c>
      <c r="E3188" s="3">
        <v>0</v>
      </c>
      <c r="F3188" s="3">
        <v>0</v>
      </c>
      <c r="G3188" s="3">
        <v>0</v>
      </c>
      <c r="H3188" s="3">
        <v>0</v>
      </c>
      <c r="I3188" s="3">
        <v>0</v>
      </c>
      <c r="J3188" s="3">
        <v>0</v>
      </c>
      <c r="K3188" s="3">
        <v>1</v>
      </c>
      <c r="N3188" s="3">
        <v>62</v>
      </c>
      <c r="O3188" s="3" t="s">
        <v>21</v>
      </c>
      <c r="P3188" s="3">
        <v>62</v>
      </c>
      <c r="Q3188" s="3" t="s">
        <v>6</v>
      </c>
      <c r="R3188" s="3">
        <v>26</v>
      </c>
      <c r="S3188" s="9">
        <v>3.4499999999999997</v>
      </c>
      <c r="T3188" s="11">
        <v>0</v>
      </c>
      <c r="U3188" s="13">
        <v>2.25</v>
      </c>
    </row>
    <row r="3189" spans="1:21" x14ac:dyDescent="0.25">
      <c r="A3189" s="3" t="s">
        <v>70</v>
      </c>
      <c r="B3189" s="3" t="s">
        <v>135</v>
      </c>
      <c r="C3189" s="3" t="s">
        <v>16</v>
      </c>
      <c r="D3189" s="3">
        <v>3</v>
      </c>
      <c r="E3189" s="3">
        <v>0</v>
      </c>
      <c r="F3189" s="3">
        <v>0</v>
      </c>
      <c r="G3189" s="3">
        <v>0</v>
      </c>
      <c r="H3189" s="3">
        <v>0</v>
      </c>
      <c r="I3189" s="3">
        <v>0</v>
      </c>
      <c r="J3189" s="3">
        <v>0</v>
      </c>
      <c r="K3189" s="3">
        <v>1</v>
      </c>
      <c r="N3189" s="3">
        <v>62</v>
      </c>
      <c r="O3189" s="3" t="s">
        <v>21</v>
      </c>
      <c r="P3189" s="3">
        <v>62</v>
      </c>
      <c r="Q3189" s="3" t="s">
        <v>6</v>
      </c>
      <c r="R3189" s="3">
        <v>26</v>
      </c>
      <c r="S3189" s="9">
        <v>3.19</v>
      </c>
      <c r="T3189" s="11">
        <v>0</v>
      </c>
      <c r="U3189" s="13">
        <v>9</v>
      </c>
    </row>
    <row r="3190" spans="1:21" x14ac:dyDescent="0.25">
      <c r="A3190" s="3" t="s">
        <v>70</v>
      </c>
      <c r="B3190" s="3" t="s">
        <v>135</v>
      </c>
      <c r="C3190" s="3" t="s">
        <v>16</v>
      </c>
      <c r="D3190" s="3">
        <v>3</v>
      </c>
      <c r="E3190" s="3">
        <v>0</v>
      </c>
      <c r="F3190" s="3">
        <v>0</v>
      </c>
      <c r="G3190" s="3">
        <v>0</v>
      </c>
      <c r="H3190" s="3">
        <v>0</v>
      </c>
      <c r="I3190" s="3">
        <v>0</v>
      </c>
      <c r="J3190" s="3">
        <v>0.62</v>
      </c>
      <c r="K3190" s="3">
        <v>0</v>
      </c>
      <c r="N3190" s="3">
        <v>53</v>
      </c>
      <c r="O3190" s="3" t="s">
        <v>27</v>
      </c>
      <c r="P3190" s="3">
        <v>53</v>
      </c>
      <c r="Q3190" s="3" t="s">
        <v>5</v>
      </c>
      <c r="R3190" s="3">
        <v>25</v>
      </c>
      <c r="S3190" s="9">
        <v>8.6999999999999993</v>
      </c>
      <c r="T3190" s="11">
        <v>2.83</v>
      </c>
      <c r="U3190" s="13">
        <v>0</v>
      </c>
    </row>
    <row r="3191" spans="1:21" x14ac:dyDescent="0.25">
      <c r="A3191" s="3" t="s">
        <v>70</v>
      </c>
      <c r="B3191" s="3" t="s">
        <v>135</v>
      </c>
      <c r="C3191" s="3" t="s">
        <v>18</v>
      </c>
      <c r="D3191" s="3">
        <v>2</v>
      </c>
      <c r="E3191" s="3">
        <v>0</v>
      </c>
      <c r="F3191" s="3">
        <v>0</v>
      </c>
      <c r="G3191" s="3">
        <v>0</v>
      </c>
      <c r="H3191" s="3">
        <v>0</v>
      </c>
      <c r="I3191" s="3">
        <v>0</v>
      </c>
      <c r="J3191" s="3">
        <v>0.68</v>
      </c>
      <c r="K3191" s="3">
        <v>0</v>
      </c>
      <c r="N3191" s="3">
        <v>58</v>
      </c>
      <c r="O3191" s="3" t="s">
        <v>31</v>
      </c>
      <c r="P3191" s="3">
        <v>58</v>
      </c>
      <c r="Q3191" s="3" t="s">
        <v>5</v>
      </c>
      <c r="R3191" s="3">
        <v>25</v>
      </c>
      <c r="S3191" s="9">
        <v>6.43</v>
      </c>
      <c r="T3191" s="11">
        <v>1</v>
      </c>
      <c r="U3191" s="13">
        <v>1</v>
      </c>
    </row>
    <row r="3192" spans="1:21" x14ac:dyDescent="0.25">
      <c r="A3192" s="3" t="s">
        <v>70</v>
      </c>
      <c r="B3192" s="3" t="s">
        <v>135</v>
      </c>
      <c r="C3192" s="3" t="s">
        <v>16</v>
      </c>
      <c r="D3192" s="3">
        <v>3</v>
      </c>
      <c r="E3192" s="3">
        <v>1</v>
      </c>
      <c r="F3192" s="3">
        <v>0</v>
      </c>
      <c r="G3192" s="3">
        <v>0</v>
      </c>
      <c r="H3192" s="3">
        <v>0</v>
      </c>
      <c r="I3192" s="3">
        <v>0</v>
      </c>
      <c r="J3192" s="3">
        <v>1</v>
      </c>
      <c r="K3192" s="3">
        <v>0</v>
      </c>
      <c r="N3192" s="3">
        <v>56</v>
      </c>
      <c r="O3192" s="3" t="s">
        <v>22</v>
      </c>
      <c r="P3192" s="3">
        <v>56</v>
      </c>
      <c r="Q3192" s="3" t="s">
        <v>5</v>
      </c>
      <c r="R3192" s="3">
        <v>25</v>
      </c>
      <c r="S3192" s="9">
        <v>6.48</v>
      </c>
      <c r="T3192" s="11">
        <v>27</v>
      </c>
      <c r="U3192" s="13">
        <v>6.58</v>
      </c>
    </row>
    <row r="3193" spans="1:21" x14ac:dyDescent="0.25">
      <c r="A3193" s="3" t="s">
        <v>70</v>
      </c>
      <c r="B3193" s="3" t="s">
        <v>135</v>
      </c>
      <c r="C3193" s="3" t="s">
        <v>18</v>
      </c>
      <c r="D3193" s="3">
        <v>2</v>
      </c>
      <c r="E3193" s="3">
        <v>0</v>
      </c>
      <c r="F3193" s="3">
        <v>0</v>
      </c>
      <c r="G3193" s="3">
        <v>0</v>
      </c>
      <c r="H3193" s="3">
        <v>0</v>
      </c>
      <c r="I3193" s="3">
        <v>0</v>
      </c>
      <c r="J3193" s="3">
        <v>0.75</v>
      </c>
      <c r="K3193" s="3">
        <v>0</v>
      </c>
      <c r="N3193" s="3">
        <v>53</v>
      </c>
      <c r="O3193" s="3" t="s">
        <v>27</v>
      </c>
      <c r="P3193" s="3">
        <v>53</v>
      </c>
      <c r="Q3193" s="3" t="s">
        <v>5</v>
      </c>
      <c r="R3193" s="3">
        <v>25</v>
      </c>
      <c r="S3193" s="9">
        <v>1</v>
      </c>
      <c r="T3193" s="11">
        <v>0</v>
      </c>
      <c r="U3193" s="13">
        <v>0</v>
      </c>
    </row>
    <row r="3194" spans="1:21" x14ac:dyDescent="0.25">
      <c r="A3194" s="3" t="s">
        <v>70</v>
      </c>
      <c r="B3194" s="3" t="s">
        <v>135</v>
      </c>
      <c r="C3194" s="3" t="s">
        <v>18</v>
      </c>
      <c r="D3194" s="3">
        <v>2</v>
      </c>
      <c r="E3194" s="3">
        <v>0</v>
      </c>
      <c r="F3194" s="3">
        <v>0</v>
      </c>
      <c r="G3194" s="3">
        <v>0</v>
      </c>
      <c r="H3194" s="3">
        <v>0</v>
      </c>
      <c r="I3194" s="3">
        <v>0</v>
      </c>
      <c r="J3194" s="3">
        <v>0.92</v>
      </c>
      <c r="K3194" s="3">
        <v>0</v>
      </c>
      <c r="N3194" s="3">
        <v>53</v>
      </c>
      <c r="O3194" s="3" t="s">
        <v>27</v>
      </c>
      <c r="P3194" s="3">
        <v>53</v>
      </c>
      <c r="Q3194" s="3" t="s">
        <v>5</v>
      </c>
      <c r="R3194" s="3">
        <v>25</v>
      </c>
      <c r="S3194" s="9">
        <v>2.75</v>
      </c>
      <c r="T3194" s="11">
        <v>1</v>
      </c>
      <c r="U3194" s="13">
        <v>0</v>
      </c>
    </row>
    <row r="3195" spans="1:21" x14ac:dyDescent="0.25">
      <c r="A3195" s="3" t="s">
        <v>70</v>
      </c>
      <c r="B3195" s="3" t="s">
        <v>135</v>
      </c>
      <c r="C3195" s="3" t="s">
        <v>19</v>
      </c>
      <c r="D3195" s="3">
        <v>4</v>
      </c>
      <c r="E3195" s="3">
        <v>0</v>
      </c>
      <c r="F3195" s="3">
        <v>0</v>
      </c>
      <c r="G3195" s="3">
        <v>0</v>
      </c>
      <c r="H3195" s="3">
        <v>0</v>
      </c>
      <c r="I3195" s="3">
        <v>0</v>
      </c>
      <c r="J3195" s="3">
        <v>1</v>
      </c>
      <c r="K3195" s="3">
        <v>0</v>
      </c>
      <c r="N3195" s="3">
        <v>53</v>
      </c>
      <c r="O3195" s="3" t="s">
        <v>27</v>
      </c>
      <c r="P3195" s="3">
        <v>53</v>
      </c>
      <c r="Q3195" s="3" t="s">
        <v>5</v>
      </c>
      <c r="R3195" s="3">
        <v>25</v>
      </c>
      <c r="S3195" s="9">
        <v>2.54</v>
      </c>
      <c r="T3195" s="11">
        <v>2.83</v>
      </c>
      <c r="U3195" s="13">
        <v>6.86</v>
      </c>
    </row>
    <row r="3196" spans="1:21" x14ac:dyDescent="0.25">
      <c r="A3196" s="3" t="s">
        <v>70</v>
      </c>
      <c r="B3196" s="3" t="s">
        <v>135</v>
      </c>
      <c r="C3196" s="3" t="s">
        <v>18</v>
      </c>
      <c r="D3196" s="3">
        <v>2</v>
      </c>
      <c r="E3196" s="3">
        <v>0</v>
      </c>
      <c r="F3196" s="3">
        <v>0</v>
      </c>
      <c r="G3196" s="3">
        <v>0</v>
      </c>
      <c r="H3196" s="3">
        <v>0</v>
      </c>
      <c r="I3196" s="3">
        <v>0</v>
      </c>
      <c r="J3196" s="3">
        <v>0.52</v>
      </c>
      <c r="K3196" s="3">
        <v>0</v>
      </c>
      <c r="N3196" s="3">
        <v>56</v>
      </c>
      <c r="O3196" s="3" t="s">
        <v>22</v>
      </c>
      <c r="P3196" s="3">
        <v>56</v>
      </c>
      <c r="Q3196" s="3" t="s">
        <v>5</v>
      </c>
      <c r="R3196" s="3">
        <v>25</v>
      </c>
      <c r="S3196" s="9">
        <v>1</v>
      </c>
      <c r="T3196" s="11">
        <v>0</v>
      </c>
      <c r="U3196" s="13">
        <v>0</v>
      </c>
    </row>
    <row r="3197" spans="1:21" x14ac:dyDescent="0.25">
      <c r="A3197" s="3" t="s">
        <v>70</v>
      </c>
      <c r="B3197" s="3" t="s">
        <v>135</v>
      </c>
      <c r="C3197" s="3" t="s">
        <v>16</v>
      </c>
      <c r="D3197" s="3">
        <v>3</v>
      </c>
      <c r="E3197" s="3">
        <v>0</v>
      </c>
      <c r="F3197" s="3">
        <v>0</v>
      </c>
      <c r="G3197" s="3">
        <v>0</v>
      </c>
      <c r="H3197" s="3">
        <v>0</v>
      </c>
      <c r="I3197" s="3">
        <v>0</v>
      </c>
      <c r="J3197" s="3">
        <v>1</v>
      </c>
      <c r="K3197" s="3">
        <v>0</v>
      </c>
      <c r="N3197" s="3">
        <v>53</v>
      </c>
      <c r="O3197" s="3" t="s">
        <v>27</v>
      </c>
      <c r="P3197" s="3">
        <v>53</v>
      </c>
      <c r="Q3197" s="3" t="s">
        <v>5</v>
      </c>
      <c r="R3197" s="3">
        <v>25</v>
      </c>
      <c r="S3197" s="9">
        <v>3.1</v>
      </c>
      <c r="T3197" s="11">
        <v>2.83</v>
      </c>
      <c r="U3197" s="13">
        <v>0</v>
      </c>
    </row>
    <row r="3198" spans="1:21" x14ac:dyDescent="0.25">
      <c r="A3198" s="3" t="s">
        <v>70</v>
      </c>
      <c r="B3198" s="3" t="s">
        <v>135</v>
      </c>
      <c r="C3198" s="3" t="s">
        <v>16</v>
      </c>
      <c r="D3198" s="3">
        <v>3</v>
      </c>
      <c r="E3198" s="3">
        <v>0</v>
      </c>
      <c r="F3198" s="3">
        <v>0</v>
      </c>
      <c r="G3198" s="3">
        <v>0</v>
      </c>
      <c r="H3198" s="3">
        <v>0</v>
      </c>
      <c r="I3198" s="3">
        <v>0</v>
      </c>
      <c r="J3198" s="3">
        <v>1</v>
      </c>
      <c r="K3198" s="3">
        <v>0</v>
      </c>
      <c r="N3198" s="3">
        <v>53</v>
      </c>
      <c r="O3198" s="3" t="s">
        <v>27</v>
      </c>
      <c r="P3198" s="3">
        <v>53</v>
      </c>
      <c r="Q3198" s="3" t="s">
        <v>5</v>
      </c>
      <c r="R3198" s="3">
        <v>25</v>
      </c>
      <c r="S3198" s="9">
        <v>4.54</v>
      </c>
      <c r="T3198" s="11">
        <v>8</v>
      </c>
      <c r="U3198" s="13">
        <v>1.24</v>
      </c>
    </row>
    <row r="3199" spans="1:21" x14ac:dyDescent="0.25">
      <c r="A3199" s="3" t="s">
        <v>70</v>
      </c>
      <c r="B3199" s="3" t="s">
        <v>135</v>
      </c>
      <c r="C3199" s="3" t="s">
        <v>16</v>
      </c>
      <c r="D3199" s="3">
        <v>3</v>
      </c>
      <c r="E3199" s="3">
        <v>0</v>
      </c>
      <c r="F3199" s="3">
        <v>0</v>
      </c>
      <c r="G3199" s="3">
        <v>0</v>
      </c>
      <c r="H3199" s="3">
        <v>0</v>
      </c>
      <c r="I3199" s="3">
        <v>0</v>
      </c>
      <c r="J3199" s="3">
        <v>0.79</v>
      </c>
      <c r="K3199" s="3">
        <v>0</v>
      </c>
      <c r="N3199" s="3">
        <v>53</v>
      </c>
      <c r="O3199" s="3" t="s">
        <v>27</v>
      </c>
      <c r="P3199" s="3">
        <v>53</v>
      </c>
      <c r="Q3199" s="3" t="s">
        <v>5</v>
      </c>
      <c r="R3199" s="3">
        <v>25</v>
      </c>
      <c r="S3199" s="9">
        <v>4.04</v>
      </c>
      <c r="T3199" s="11">
        <v>11.18</v>
      </c>
      <c r="U3199" s="13">
        <v>0</v>
      </c>
    </row>
    <row r="3200" spans="1:21" x14ac:dyDescent="0.25">
      <c r="A3200" s="3" t="s">
        <v>70</v>
      </c>
      <c r="B3200" s="3" t="s">
        <v>135</v>
      </c>
      <c r="C3200" s="3" t="s">
        <v>18</v>
      </c>
      <c r="D3200" s="3">
        <v>2</v>
      </c>
      <c r="E3200" s="3">
        <v>0</v>
      </c>
      <c r="F3200" s="3">
        <v>0</v>
      </c>
      <c r="G3200" s="3">
        <v>0</v>
      </c>
      <c r="H3200" s="3">
        <v>0</v>
      </c>
      <c r="I3200" s="3">
        <v>0</v>
      </c>
      <c r="J3200" s="3">
        <v>1</v>
      </c>
      <c r="K3200" s="3">
        <v>0</v>
      </c>
      <c r="N3200" s="3">
        <v>53</v>
      </c>
      <c r="O3200" s="3" t="s">
        <v>27</v>
      </c>
      <c r="P3200" s="3">
        <v>53</v>
      </c>
      <c r="Q3200" s="3" t="s">
        <v>5</v>
      </c>
      <c r="R3200" s="3">
        <v>25</v>
      </c>
      <c r="S3200" s="9">
        <v>1.85</v>
      </c>
      <c r="T3200" s="11">
        <v>0</v>
      </c>
      <c r="U3200" s="13">
        <v>0</v>
      </c>
    </row>
    <row r="3201" spans="1:21" x14ac:dyDescent="0.25">
      <c r="A3201" s="3" t="s">
        <v>70</v>
      </c>
      <c r="B3201" s="3" t="s">
        <v>135</v>
      </c>
      <c r="C3201" s="3" t="s">
        <v>18</v>
      </c>
      <c r="D3201" s="3">
        <v>2</v>
      </c>
      <c r="E3201" s="3">
        <v>0</v>
      </c>
      <c r="F3201" s="3">
        <v>0</v>
      </c>
      <c r="G3201" s="3">
        <v>0</v>
      </c>
      <c r="H3201" s="3">
        <v>0</v>
      </c>
      <c r="I3201" s="3">
        <v>0</v>
      </c>
      <c r="J3201" s="3">
        <v>0.6</v>
      </c>
      <c r="K3201" s="3">
        <v>0</v>
      </c>
      <c r="N3201" s="3">
        <v>56</v>
      </c>
      <c r="O3201" s="3" t="s">
        <v>22</v>
      </c>
      <c r="P3201" s="3">
        <v>56</v>
      </c>
      <c r="Q3201" s="3" t="s">
        <v>5</v>
      </c>
      <c r="R3201" s="3">
        <v>25</v>
      </c>
      <c r="S3201" s="9">
        <v>1</v>
      </c>
      <c r="T3201" s="11">
        <v>1</v>
      </c>
      <c r="U3201" s="13">
        <v>0</v>
      </c>
    </row>
    <row r="3202" spans="1:21" x14ac:dyDescent="0.25">
      <c r="A3202" s="3" t="s">
        <v>70</v>
      </c>
      <c r="B3202" s="3" t="s">
        <v>135</v>
      </c>
      <c r="C3202" s="3" t="s">
        <v>19</v>
      </c>
      <c r="D3202" s="3">
        <v>4</v>
      </c>
      <c r="E3202" s="3">
        <v>0</v>
      </c>
      <c r="F3202" s="3">
        <v>0</v>
      </c>
      <c r="G3202" s="3">
        <v>0</v>
      </c>
      <c r="H3202" s="3">
        <v>0</v>
      </c>
      <c r="I3202" s="3">
        <v>0</v>
      </c>
      <c r="J3202" s="3">
        <v>0.85</v>
      </c>
      <c r="K3202" s="3">
        <v>0</v>
      </c>
      <c r="N3202" s="3">
        <v>53</v>
      </c>
      <c r="O3202" s="3" t="s">
        <v>27</v>
      </c>
      <c r="P3202" s="3">
        <v>53</v>
      </c>
      <c r="Q3202" s="3" t="s">
        <v>5</v>
      </c>
      <c r="R3202" s="3">
        <v>25</v>
      </c>
      <c r="S3202" s="9">
        <v>1.41</v>
      </c>
      <c r="T3202" s="11">
        <v>2.83</v>
      </c>
      <c r="U3202" s="13">
        <v>0</v>
      </c>
    </row>
    <row r="3203" spans="1:21" x14ac:dyDescent="0.25">
      <c r="A3203" s="3" t="s">
        <v>70</v>
      </c>
      <c r="B3203" s="3" t="s">
        <v>135</v>
      </c>
      <c r="C3203" s="3" t="s">
        <v>16</v>
      </c>
      <c r="D3203" s="3">
        <v>3</v>
      </c>
      <c r="E3203" s="3">
        <v>0</v>
      </c>
      <c r="F3203" s="3">
        <v>0</v>
      </c>
      <c r="G3203" s="3">
        <v>0</v>
      </c>
      <c r="H3203" s="3">
        <v>0</v>
      </c>
      <c r="I3203" s="3">
        <v>0</v>
      </c>
      <c r="J3203" s="3">
        <v>0.56000000000000005</v>
      </c>
      <c r="K3203" s="3">
        <v>0</v>
      </c>
      <c r="N3203" s="3">
        <v>56</v>
      </c>
      <c r="O3203" s="3" t="s">
        <v>22</v>
      </c>
      <c r="P3203" s="3">
        <v>56</v>
      </c>
      <c r="Q3203" s="3" t="s">
        <v>5</v>
      </c>
      <c r="R3203" s="3">
        <v>25</v>
      </c>
      <c r="S3203" s="9">
        <v>3.32</v>
      </c>
      <c r="T3203" s="11">
        <v>2.83</v>
      </c>
      <c r="U3203" s="13">
        <v>1</v>
      </c>
    </row>
    <row r="3204" spans="1:21" x14ac:dyDescent="0.25">
      <c r="A3204" s="3" t="s">
        <v>70</v>
      </c>
      <c r="B3204" s="3" t="s">
        <v>135</v>
      </c>
      <c r="C3204" s="3" t="s">
        <v>18</v>
      </c>
      <c r="D3204" s="3">
        <v>2</v>
      </c>
      <c r="E3204" s="3">
        <v>0</v>
      </c>
      <c r="F3204" s="3">
        <v>0</v>
      </c>
      <c r="G3204" s="3">
        <v>0</v>
      </c>
      <c r="H3204" s="3">
        <v>0</v>
      </c>
      <c r="I3204" s="3">
        <v>0</v>
      </c>
      <c r="J3204" s="3">
        <v>1</v>
      </c>
      <c r="K3204" s="3">
        <v>0</v>
      </c>
      <c r="N3204" s="3">
        <v>58</v>
      </c>
      <c r="O3204" s="3" t="s">
        <v>31</v>
      </c>
      <c r="P3204" s="3">
        <v>58</v>
      </c>
      <c r="Q3204" s="3" t="s">
        <v>5</v>
      </c>
      <c r="R3204" s="3">
        <v>25</v>
      </c>
      <c r="S3204" s="9">
        <v>4.8499999999999996</v>
      </c>
      <c r="T3204" s="11">
        <v>0</v>
      </c>
      <c r="U3204" s="13">
        <v>0</v>
      </c>
    </row>
    <row r="3205" spans="1:21" x14ac:dyDescent="0.25">
      <c r="A3205" s="3" t="s">
        <v>70</v>
      </c>
      <c r="B3205" s="3" t="s">
        <v>135</v>
      </c>
      <c r="C3205" s="3" t="s">
        <v>16</v>
      </c>
      <c r="D3205" s="3">
        <v>3</v>
      </c>
      <c r="E3205" s="3">
        <v>0</v>
      </c>
      <c r="F3205" s="3">
        <v>0</v>
      </c>
      <c r="G3205" s="3">
        <v>0</v>
      </c>
      <c r="H3205" s="3">
        <v>0</v>
      </c>
      <c r="I3205" s="3">
        <v>0</v>
      </c>
      <c r="J3205" s="3">
        <v>0.89</v>
      </c>
      <c r="K3205" s="3">
        <v>0</v>
      </c>
      <c r="N3205" s="3">
        <v>58</v>
      </c>
      <c r="O3205" s="3" t="s">
        <v>31</v>
      </c>
      <c r="P3205" s="3">
        <v>58</v>
      </c>
      <c r="Q3205" s="3" t="s">
        <v>5</v>
      </c>
      <c r="R3205" s="3">
        <v>25</v>
      </c>
      <c r="S3205" s="9">
        <v>3.02</v>
      </c>
      <c r="T3205" s="11">
        <v>1</v>
      </c>
      <c r="U3205" s="13">
        <v>0</v>
      </c>
    </row>
    <row r="3206" spans="1:21" x14ac:dyDescent="0.25">
      <c r="A3206" s="3" t="s">
        <v>70</v>
      </c>
      <c r="B3206" s="3" t="s">
        <v>135</v>
      </c>
      <c r="C3206" s="3" t="s">
        <v>18</v>
      </c>
      <c r="D3206" s="3">
        <v>2</v>
      </c>
      <c r="E3206" s="3">
        <v>0</v>
      </c>
      <c r="F3206" s="3">
        <v>0</v>
      </c>
      <c r="G3206" s="3">
        <v>0</v>
      </c>
      <c r="H3206" s="3">
        <v>0</v>
      </c>
      <c r="I3206" s="3">
        <v>0</v>
      </c>
      <c r="J3206" s="3">
        <v>0.66</v>
      </c>
      <c r="K3206" s="3">
        <v>0</v>
      </c>
      <c r="N3206" s="3">
        <v>58</v>
      </c>
      <c r="O3206" s="3" t="s">
        <v>31</v>
      </c>
      <c r="P3206" s="3">
        <v>58</v>
      </c>
      <c r="Q3206" s="3" t="s">
        <v>5</v>
      </c>
      <c r="R3206" s="3">
        <v>25</v>
      </c>
      <c r="S3206" s="9">
        <v>2.35</v>
      </c>
      <c r="T3206" s="11">
        <v>1</v>
      </c>
      <c r="U3206" s="13">
        <v>0</v>
      </c>
    </row>
    <row r="3207" spans="1:21" x14ac:dyDescent="0.25">
      <c r="A3207" s="3" t="s">
        <v>70</v>
      </c>
      <c r="B3207" s="3" t="s">
        <v>135</v>
      </c>
      <c r="C3207" s="3" t="s">
        <v>16</v>
      </c>
      <c r="D3207" s="3">
        <v>3</v>
      </c>
      <c r="E3207" s="3">
        <v>0</v>
      </c>
      <c r="F3207" s="3">
        <v>0</v>
      </c>
      <c r="G3207" s="3">
        <v>0</v>
      </c>
      <c r="H3207" s="3">
        <v>0</v>
      </c>
      <c r="I3207" s="3">
        <v>0</v>
      </c>
      <c r="J3207" s="3">
        <v>1</v>
      </c>
      <c r="K3207" s="3">
        <v>0</v>
      </c>
      <c r="N3207" s="3">
        <v>60</v>
      </c>
      <c r="O3207" s="3" t="s">
        <v>32</v>
      </c>
      <c r="P3207" s="3">
        <v>60</v>
      </c>
      <c r="Q3207" s="3" t="s">
        <v>5</v>
      </c>
      <c r="R3207" s="3">
        <v>25</v>
      </c>
      <c r="S3207" s="9">
        <v>8.18</v>
      </c>
      <c r="T3207" s="11">
        <v>5.2</v>
      </c>
      <c r="U3207" s="13">
        <v>1</v>
      </c>
    </row>
    <row r="3208" spans="1:21" x14ac:dyDescent="0.25">
      <c r="A3208" s="3" t="s">
        <v>70</v>
      </c>
      <c r="B3208" s="3" t="s">
        <v>135</v>
      </c>
      <c r="C3208" s="3" t="s">
        <v>16</v>
      </c>
      <c r="D3208" s="3">
        <v>3</v>
      </c>
      <c r="E3208" s="3">
        <v>0</v>
      </c>
      <c r="F3208" s="3">
        <v>0</v>
      </c>
      <c r="G3208" s="3">
        <v>0</v>
      </c>
      <c r="H3208" s="3">
        <v>0</v>
      </c>
      <c r="I3208" s="3">
        <v>0</v>
      </c>
      <c r="J3208" s="3">
        <v>0.71</v>
      </c>
      <c r="K3208" s="3">
        <v>0</v>
      </c>
      <c r="N3208" s="3">
        <v>53</v>
      </c>
      <c r="O3208" s="3" t="s">
        <v>27</v>
      </c>
      <c r="P3208" s="3">
        <v>53</v>
      </c>
      <c r="Q3208" s="3" t="s">
        <v>5</v>
      </c>
      <c r="R3208" s="3">
        <v>25</v>
      </c>
      <c r="S3208" s="9">
        <v>6.02</v>
      </c>
      <c r="T3208" s="11">
        <v>11.18</v>
      </c>
      <c r="U3208" s="13">
        <v>0</v>
      </c>
    </row>
    <row r="3209" spans="1:21" x14ac:dyDescent="0.25">
      <c r="A3209" s="3" t="s">
        <v>70</v>
      </c>
      <c r="B3209" s="3" t="s">
        <v>135</v>
      </c>
      <c r="C3209" s="3" t="s">
        <v>19</v>
      </c>
      <c r="D3209" s="3">
        <v>4</v>
      </c>
      <c r="E3209" s="3">
        <v>0</v>
      </c>
      <c r="F3209" s="3">
        <v>0</v>
      </c>
      <c r="G3209" s="3">
        <v>0</v>
      </c>
      <c r="H3209" s="3">
        <v>0</v>
      </c>
      <c r="I3209" s="3">
        <v>0</v>
      </c>
      <c r="J3209" s="3">
        <v>1</v>
      </c>
      <c r="K3209" s="3">
        <v>0</v>
      </c>
      <c r="N3209" s="3">
        <v>53</v>
      </c>
      <c r="O3209" s="3" t="s">
        <v>27</v>
      </c>
      <c r="P3209" s="3">
        <v>53</v>
      </c>
      <c r="Q3209" s="3" t="s">
        <v>5</v>
      </c>
      <c r="R3209" s="3">
        <v>25</v>
      </c>
      <c r="S3209" s="9">
        <v>2.81</v>
      </c>
      <c r="T3209" s="11">
        <v>5.2</v>
      </c>
      <c r="U3209" s="13">
        <v>0</v>
      </c>
    </row>
    <row r="3210" spans="1:21" x14ac:dyDescent="0.25">
      <c r="A3210" s="3" t="s">
        <v>70</v>
      </c>
      <c r="B3210" s="3" t="s">
        <v>135</v>
      </c>
      <c r="C3210" s="3" t="s">
        <v>18</v>
      </c>
      <c r="D3210" s="3">
        <v>2</v>
      </c>
      <c r="E3210" s="3">
        <v>0</v>
      </c>
      <c r="F3210" s="3">
        <v>0</v>
      </c>
      <c r="G3210" s="3">
        <v>0</v>
      </c>
      <c r="H3210" s="3">
        <v>0</v>
      </c>
      <c r="I3210" s="3">
        <v>0</v>
      </c>
      <c r="J3210" s="3">
        <v>1</v>
      </c>
      <c r="K3210" s="3">
        <v>0</v>
      </c>
      <c r="N3210" s="3">
        <v>53</v>
      </c>
      <c r="O3210" s="3" t="s">
        <v>27</v>
      </c>
      <c r="P3210" s="3">
        <v>53</v>
      </c>
      <c r="Q3210" s="3" t="s">
        <v>5</v>
      </c>
      <c r="R3210" s="3">
        <v>25</v>
      </c>
      <c r="S3210" s="9">
        <v>2.98</v>
      </c>
      <c r="T3210" s="11">
        <v>2.83</v>
      </c>
      <c r="U3210" s="13">
        <v>0</v>
      </c>
    </row>
    <row r="3211" spans="1:21" x14ac:dyDescent="0.25">
      <c r="A3211" s="3" t="s">
        <v>70</v>
      </c>
      <c r="B3211" s="3" t="s">
        <v>135</v>
      </c>
      <c r="C3211" s="3" t="s">
        <v>18</v>
      </c>
      <c r="D3211" s="3">
        <v>2</v>
      </c>
      <c r="E3211" s="3">
        <v>0</v>
      </c>
      <c r="F3211" s="3">
        <v>0</v>
      </c>
      <c r="G3211" s="3">
        <v>0</v>
      </c>
      <c r="H3211" s="3">
        <v>0</v>
      </c>
      <c r="I3211" s="3">
        <v>0</v>
      </c>
      <c r="J3211" s="3">
        <v>0.73</v>
      </c>
      <c r="K3211" s="3">
        <v>0</v>
      </c>
      <c r="N3211" s="3">
        <v>53</v>
      </c>
      <c r="O3211" s="3" t="s">
        <v>27</v>
      </c>
      <c r="P3211" s="3">
        <v>53</v>
      </c>
      <c r="Q3211" s="3" t="s">
        <v>5</v>
      </c>
      <c r="R3211" s="3">
        <v>25</v>
      </c>
      <c r="S3211" s="9">
        <v>2.13</v>
      </c>
      <c r="T3211" s="11">
        <v>2.83</v>
      </c>
      <c r="U3211" s="13">
        <v>0</v>
      </c>
    </row>
    <row r="3212" spans="1:21" x14ac:dyDescent="0.25">
      <c r="A3212" s="3" t="s">
        <v>70</v>
      </c>
      <c r="B3212" s="3" t="s">
        <v>135</v>
      </c>
      <c r="C3212" s="3" t="s">
        <v>24</v>
      </c>
      <c r="D3212" s="3">
        <v>1</v>
      </c>
      <c r="E3212" s="3">
        <v>0</v>
      </c>
      <c r="F3212" s="3">
        <v>0</v>
      </c>
      <c r="G3212" s="3">
        <v>0</v>
      </c>
      <c r="H3212" s="3">
        <v>0</v>
      </c>
      <c r="I3212" s="3">
        <v>0</v>
      </c>
      <c r="J3212" s="3">
        <v>0.89</v>
      </c>
      <c r="N3212" s="3">
        <v>57</v>
      </c>
      <c r="O3212" s="3" t="s">
        <v>30</v>
      </c>
      <c r="P3212" s="3">
        <v>57</v>
      </c>
      <c r="Q3212" s="3" t="s">
        <v>5</v>
      </c>
      <c r="R3212" s="3">
        <v>25</v>
      </c>
      <c r="S3212" s="9">
        <v>0.18000000000000002</v>
      </c>
      <c r="T3212" s="11">
        <v>0</v>
      </c>
      <c r="U3212" s="13">
        <v>0</v>
      </c>
    </row>
    <row r="3213" spans="1:21" x14ac:dyDescent="0.25">
      <c r="A3213" s="3" t="s">
        <v>70</v>
      </c>
      <c r="B3213" s="3" t="s">
        <v>135</v>
      </c>
      <c r="C3213" s="3" t="s">
        <v>18</v>
      </c>
      <c r="D3213" s="3">
        <v>2</v>
      </c>
      <c r="E3213" s="3">
        <v>0</v>
      </c>
      <c r="F3213" s="3">
        <v>0</v>
      </c>
      <c r="G3213" s="3">
        <v>0</v>
      </c>
      <c r="H3213" s="3">
        <v>0</v>
      </c>
      <c r="I3213" s="3">
        <v>0</v>
      </c>
      <c r="J3213" s="3">
        <v>1</v>
      </c>
      <c r="N3213" s="3">
        <v>55</v>
      </c>
      <c r="O3213" s="3" t="s">
        <v>23</v>
      </c>
      <c r="P3213" s="3">
        <v>55</v>
      </c>
      <c r="Q3213" s="3" t="s">
        <v>5</v>
      </c>
      <c r="R3213" s="3">
        <v>25</v>
      </c>
      <c r="S3213" s="9">
        <v>1</v>
      </c>
      <c r="T3213" s="11">
        <v>5.2</v>
      </c>
      <c r="U3213" s="13">
        <v>0.5</v>
      </c>
    </row>
    <row r="3214" spans="1:21" x14ac:dyDescent="0.25">
      <c r="A3214" s="3" t="s">
        <v>70</v>
      </c>
      <c r="B3214" s="3" t="s">
        <v>135</v>
      </c>
      <c r="C3214" s="3" t="s">
        <v>16</v>
      </c>
      <c r="D3214" s="3">
        <v>3</v>
      </c>
      <c r="E3214" s="3">
        <v>0</v>
      </c>
      <c r="F3214" s="3">
        <v>0</v>
      </c>
      <c r="G3214" s="3">
        <v>0</v>
      </c>
      <c r="H3214" s="3">
        <v>0</v>
      </c>
      <c r="I3214" s="3">
        <v>0</v>
      </c>
      <c r="J3214" s="3">
        <v>0.92</v>
      </c>
      <c r="N3214" s="3">
        <v>57</v>
      </c>
      <c r="O3214" s="3" t="s">
        <v>30</v>
      </c>
      <c r="P3214" s="3">
        <v>57</v>
      </c>
      <c r="Q3214" s="3" t="s">
        <v>5</v>
      </c>
      <c r="R3214" s="3">
        <v>25</v>
      </c>
      <c r="S3214" s="9">
        <v>3.84</v>
      </c>
      <c r="T3214" s="11">
        <v>2.83</v>
      </c>
      <c r="U3214" s="13">
        <v>0</v>
      </c>
    </row>
    <row r="3215" spans="1:21" x14ac:dyDescent="0.25">
      <c r="A3215" s="3" t="s">
        <v>70</v>
      </c>
      <c r="B3215" s="3" t="s">
        <v>135</v>
      </c>
      <c r="C3215" s="3" t="s">
        <v>16</v>
      </c>
      <c r="D3215" s="3">
        <v>3</v>
      </c>
      <c r="E3215" s="3">
        <v>0</v>
      </c>
      <c r="F3215" s="3">
        <v>0</v>
      </c>
      <c r="G3215" s="3">
        <v>0</v>
      </c>
      <c r="H3215" s="3">
        <v>0</v>
      </c>
      <c r="I3215" s="3">
        <v>0</v>
      </c>
      <c r="J3215" s="3">
        <v>1</v>
      </c>
      <c r="N3215" s="3">
        <v>57</v>
      </c>
      <c r="O3215" s="3" t="s">
        <v>30</v>
      </c>
      <c r="P3215" s="3">
        <v>57</v>
      </c>
      <c r="Q3215" s="3" t="s">
        <v>5</v>
      </c>
      <c r="R3215" s="3">
        <v>25</v>
      </c>
      <c r="S3215" s="9">
        <v>4.6099999999999994</v>
      </c>
      <c r="T3215" s="11">
        <v>8</v>
      </c>
      <c r="U3215" s="13">
        <v>0.99</v>
      </c>
    </row>
    <row r="3216" spans="1:21" x14ac:dyDescent="0.25">
      <c r="A3216" s="3" t="s">
        <v>70</v>
      </c>
      <c r="B3216" s="3" t="s">
        <v>135</v>
      </c>
      <c r="C3216" s="3" t="s">
        <v>16</v>
      </c>
      <c r="D3216" s="3">
        <v>3</v>
      </c>
      <c r="E3216" s="3">
        <v>0</v>
      </c>
      <c r="F3216" s="3">
        <v>0</v>
      </c>
      <c r="G3216" s="3">
        <v>0</v>
      </c>
      <c r="H3216" s="3">
        <v>0</v>
      </c>
      <c r="I3216" s="3">
        <v>0</v>
      </c>
      <c r="J3216" s="3">
        <v>1</v>
      </c>
      <c r="N3216" s="3">
        <v>55</v>
      </c>
      <c r="O3216" s="3" t="s">
        <v>23</v>
      </c>
      <c r="P3216" s="3">
        <v>55</v>
      </c>
      <c r="Q3216" s="3" t="s">
        <v>5</v>
      </c>
      <c r="R3216" s="3">
        <v>25</v>
      </c>
      <c r="S3216" s="9">
        <v>6.24</v>
      </c>
      <c r="T3216" s="11">
        <v>1</v>
      </c>
      <c r="U3216" s="13">
        <v>0</v>
      </c>
    </row>
    <row r="3217" spans="1:21" x14ac:dyDescent="0.25">
      <c r="A3217" s="3" t="s">
        <v>70</v>
      </c>
      <c r="B3217" s="3" t="s">
        <v>135</v>
      </c>
      <c r="C3217" s="3" t="s">
        <v>18</v>
      </c>
      <c r="D3217" s="3">
        <v>2</v>
      </c>
      <c r="E3217" s="3">
        <v>0</v>
      </c>
      <c r="F3217" s="3">
        <v>0</v>
      </c>
      <c r="G3217" s="3">
        <v>0</v>
      </c>
      <c r="H3217" s="3">
        <v>0</v>
      </c>
      <c r="I3217" s="3">
        <v>0</v>
      </c>
      <c r="J3217" s="3">
        <v>0.14000000000000001</v>
      </c>
      <c r="N3217" s="3">
        <v>56</v>
      </c>
      <c r="O3217" s="3" t="s">
        <v>22</v>
      </c>
      <c r="P3217" s="3">
        <v>56</v>
      </c>
      <c r="Q3217" s="3" t="s">
        <v>5</v>
      </c>
      <c r="R3217" s="3">
        <v>25</v>
      </c>
      <c r="S3217" s="9">
        <v>1</v>
      </c>
      <c r="T3217" s="11">
        <v>0</v>
      </c>
      <c r="U3217" s="13">
        <v>0</v>
      </c>
    </row>
    <row r="3218" spans="1:21" x14ac:dyDescent="0.25">
      <c r="A3218" s="3" t="s">
        <v>70</v>
      </c>
      <c r="B3218" s="3" t="s">
        <v>135</v>
      </c>
      <c r="C3218" s="3" t="s">
        <v>16</v>
      </c>
      <c r="D3218" s="3">
        <v>3</v>
      </c>
      <c r="E3218" s="3">
        <v>0</v>
      </c>
      <c r="F3218" s="3">
        <v>0</v>
      </c>
      <c r="G3218" s="3">
        <v>0</v>
      </c>
      <c r="H3218" s="3">
        <v>0</v>
      </c>
      <c r="I3218" s="3">
        <v>0</v>
      </c>
      <c r="J3218" s="3">
        <v>1</v>
      </c>
      <c r="N3218" s="3">
        <v>57</v>
      </c>
      <c r="O3218" s="3" t="s">
        <v>30</v>
      </c>
      <c r="P3218" s="3">
        <v>57</v>
      </c>
      <c r="Q3218" s="3" t="s">
        <v>5</v>
      </c>
      <c r="R3218" s="3">
        <v>25</v>
      </c>
      <c r="S3218" s="9">
        <v>3.48</v>
      </c>
      <c r="T3218" s="11">
        <v>5.2</v>
      </c>
      <c r="U3218" s="13">
        <v>1</v>
      </c>
    </row>
    <row r="3219" spans="1:21" x14ac:dyDescent="0.25">
      <c r="A3219" s="3" t="s">
        <v>70</v>
      </c>
      <c r="B3219" s="3" t="s">
        <v>135</v>
      </c>
      <c r="C3219" s="3" t="s">
        <v>16</v>
      </c>
      <c r="D3219" s="3">
        <v>3</v>
      </c>
      <c r="E3219" s="3">
        <v>0</v>
      </c>
      <c r="F3219" s="3">
        <v>0</v>
      </c>
      <c r="G3219" s="3">
        <v>0</v>
      </c>
      <c r="H3219" s="3">
        <v>0</v>
      </c>
      <c r="I3219" s="3">
        <v>0</v>
      </c>
      <c r="J3219" s="3">
        <v>1</v>
      </c>
      <c r="N3219" s="3">
        <v>57</v>
      </c>
      <c r="O3219" s="3" t="s">
        <v>30</v>
      </c>
      <c r="P3219" s="3">
        <v>57</v>
      </c>
      <c r="Q3219" s="3" t="s">
        <v>5</v>
      </c>
      <c r="R3219" s="3">
        <v>25</v>
      </c>
      <c r="S3219" s="9">
        <v>10.199999999999999</v>
      </c>
      <c r="T3219" s="11">
        <v>18.52</v>
      </c>
      <c r="U3219" s="13">
        <v>3.26</v>
      </c>
    </row>
    <row r="3220" spans="1:21" x14ac:dyDescent="0.25">
      <c r="A3220" s="3" t="s">
        <v>70</v>
      </c>
      <c r="B3220" s="3" t="s">
        <v>135</v>
      </c>
      <c r="C3220" s="3" t="s">
        <v>16</v>
      </c>
      <c r="D3220" s="3">
        <v>3</v>
      </c>
      <c r="E3220" s="3">
        <v>0</v>
      </c>
      <c r="F3220" s="3">
        <v>0</v>
      </c>
      <c r="G3220" s="3">
        <v>0</v>
      </c>
      <c r="H3220" s="3">
        <v>0</v>
      </c>
      <c r="I3220" s="3">
        <v>0</v>
      </c>
      <c r="J3220" s="3">
        <v>0.92</v>
      </c>
      <c r="N3220" s="3">
        <v>55</v>
      </c>
      <c r="O3220" s="3" t="s">
        <v>23</v>
      </c>
      <c r="P3220" s="3">
        <v>55</v>
      </c>
      <c r="Q3220" s="3" t="s">
        <v>5</v>
      </c>
      <c r="R3220" s="3">
        <v>25</v>
      </c>
      <c r="S3220" s="9">
        <v>3.4</v>
      </c>
      <c r="T3220" s="11">
        <v>1</v>
      </c>
      <c r="U3220" s="13">
        <v>0</v>
      </c>
    </row>
    <row r="3221" spans="1:21" x14ac:dyDescent="0.25">
      <c r="A3221" s="3" t="s">
        <v>70</v>
      </c>
      <c r="B3221" s="3" t="s">
        <v>135</v>
      </c>
      <c r="C3221" s="3" t="s">
        <v>16</v>
      </c>
      <c r="D3221" s="3">
        <v>3</v>
      </c>
      <c r="E3221" s="3">
        <v>0</v>
      </c>
      <c r="F3221" s="3">
        <v>0</v>
      </c>
      <c r="G3221" s="3">
        <v>0</v>
      </c>
      <c r="H3221" s="3">
        <v>0</v>
      </c>
      <c r="I3221" s="3">
        <v>0</v>
      </c>
      <c r="J3221" s="3">
        <v>1</v>
      </c>
      <c r="N3221" s="3">
        <v>55</v>
      </c>
      <c r="O3221" s="3" t="s">
        <v>23</v>
      </c>
      <c r="P3221" s="3">
        <v>55</v>
      </c>
      <c r="Q3221" s="3" t="s">
        <v>5</v>
      </c>
      <c r="R3221" s="3">
        <v>25</v>
      </c>
      <c r="S3221" s="9">
        <v>3.7399999999999998</v>
      </c>
      <c r="T3221" s="11">
        <v>1</v>
      </c>
      <c r="U3221" s="13">
        <v>0</v>
      </c>
    </row>
    <row r="3222" spans="1:21" x14ac:dyDescent="0.25">
      <c r="A3222" s="3" t="s">
        <v>70</v>
      </c>
      <c r="B3222" s="3" t="s">
        <v>135</v>
      </c>
      <c r="C3222" s="3" t="s">
        <v>16</v>
      </c>
      <c r="D3222" s="3">
        <v>3</v>
      </c>
      <c r="E3222" s="3">
        <v>0</v>
      </c>
      <c r="F3222" s="3">
        <v>0</v>
      </c>
      <c r="G3222" s="3">
        <v>0</v>
      </c>
      <c r="H3222" s="3">
        <v>0</v>
      </c>
      <c r="I3222" s="3">
        <v>0</v>
      </c>
      <c r="J3222" s="3">
        <v>1</v>
      </c>
      <c r="N3222" s="3">
        <v>57</v>
      </c>
      <c r="O3222" s="3" t="s">
        <v>30</v>
      </c>
      <c r="P3222" s="3">
        <v>57</v>
      </c>
      <c r="Q3222" s="3" t="s">
        <v>5</v>
      </c>
      <c r="R3222" s="3">
        <v>25</v>
      </c>
      <c r="S3222" s="9">
        <v>3.8099999999999996</v>
      </c>
      <c r="T3222" s="11">
        <v>0</v>
      </c>
      <c r="U3222" s="13">
        <v>0</v>
      </c>
    </row>
    <row r="3223" spans="1:21" x14ac:dyDescent="0.25">
      <c r="A3223" s="3" t="s">
        <v>70</v>
      </c>
      <c r="B3223" s="3" t="s">
        <v>135</v>
      </c>
      <c r="C3223" s="3" t="s">
        <v>24</v>
      </c>
      <c r="D3223" s="3">
        <v>1</v>
      </c>
      <c r="E3223" s="3">
        <v>0</v>
      </c>
      <c r="F3223" s="3">
        <v>0</v>
      </c>
      <c r="G3223" s="3">
        <v>0</v>
      </c>
      <c r="H3223" s="3">
        <v>0</v>
      </c>
      <c r="I3223" s="3">
        <v>0</v>
      </c>
      <c r="J3223" s="3">
        <v>0.79</v>
      </c>
      <c r="N3223" s="3">
        <v>57</v>
      </c>
      <c r="O3223" s="3" t="s">
        <v>30</v>
      </c>
      <c r="P3223" s="3">
        <v>57</v>
      </c>
      <c r="Q3223" s="3" t="s">
        <v>5</v>
      </c>
      <c r="R3223" s="3">
        <v>25</v>
      </c>
      <c r="S3223" s="9">
        <v>1</v>
      </c>
      <c r="T3223" s="11">
        <v>5.2</v>
      </c>
      <c r="U3223" s="13">
        <v>3.33</v>
      </c>
    </row>
    <row r="3224" spans="1:21" x14ac:dyDescent="0.25">
      <c r="A3224" s="3" t="s">
        <v>70</v>
      </c>
      <c r="B3224" s="3" t="s">
        <v>135</v>
      </c>
      <c r="C3224" s="3" t="s">
        <v>18</v>
      </c>
      <c r="D3224" s="3">
        <v>2</v>
      </c>
      <c r="E3224" s="3">
        <v>0</v>
      </c>
      <c r="F3224" s="3">
        <v>0</v>
      </c>
      <c r="G3224" s="3">
        <v>0</v>
      </c>
      <c r="H3224" s="3">
        <v>0</v>
      </c>
      <c r="I3224" s="3">
        <v>0</v>
      </c>
      <c r="J3224" s="3">
        <v>0.73</v>
      </c>
      <c r="N3224" s="3">
        <v>55</v>
      </c>
      <c r="O3224" s="3" t="s">
        <v>23</v>
      </c>
      <c r="P3224" s="3">
        <v>55</v>
      </c>
      <c r="Q3224" s="3" t="s">
        <v>5</v>
      </c>
      <c r="R3224" s="3">
        <v>25</v>
      </c>
      <c r="S3224" s="9">
        <v>1</v>
      </c>
      <c r="T3224" s="11">
        <v>1</v>
      </c>
      <c r="U3224" s="13">
        <v>1.25</v>
      </c>
    </row>
    <row r="3225" spans="1:21" x14ac:dyDescent="0.25">
      <c r="A3225" s="3" t="s">
        <v>71</v>
      </c>
      <c r="B3225" s="3" t="s">
        <v>136</v>
      </c>
      <c r="C3225" s="3" t="s">
        <v>19</v>
      </c>
      <c r="D3225" s="3">
        <v>4</v>
      </c>
      <c r="E3225" s="3">
        <v>0</v>
      </c>
      <c r="H3225" s="3">
        <v>0.06</v>
      </c>
      <c r="J3225" s="3">
        <v>0.63</v>
      </c>
      <c r="K3225" s="3">
        <v>0.03</v>
      </c>
      <c r="N3225" s="3">
        <v>53</v>
      </c>
      <c r="O3225" s="3" t="s">
        <v>27</v>
      </c>
      <c r="P3225" s="3">
        <v>53</v>
      </c>
      <c r="Q3225" s="3" t="s">
        <v>5</v>
      </c>
      <c r="R3225" s="3">
        <v>25</v>
      </c>
      <c r="S3225" s="9">
        <v>7</v>
      </c>
      <c r="T3225" s="11">
        <v>2.83</v>
      </c>
      <c r="U3225" s="13">
        <v>0</v>
      </c>
    </row>
    <row r="3226" spans="1:21" x14ac:dyDescent="0.25">
      <c r="A3226" s="3" t="s">
        <v>71</v>
      </c>
      <c r="B3226" s="3" t="s">
        <v>136</v>
      </c>
      <c r="C3226" s="3" t="s">
        <v>16</v>
      </c>
      <c r="D3226" s="3">
        <v>3</v>
      </c>
      <c r="E3226" s="3">
        <v>0</v>
      </c>
      <c r="H3226" s="3">
        <v>0.06</v>
      </c>
      <c r="J3226" s="3">
        <v>0.72</v>
      </c>
      <c r="N3226" s="3">
        <v>58</v>
      </c>
      <c r="O3226" s="3" t="s">
        <v>31</v>
      </c>
      <c r="P3226" s="3">
        <v>58</v>
      </c>
      <c r="Q3226" s="3" t="s">
        <v>5</v>
      </c>
      <c r="R3226" s="3">
        <v>25</v>
      </c>
      <c r="S3226" s="9">
        <v>6.86</v>
      </c>
      <c r="T3226" s="11">
        <v>5.2</v>
      </c>
      <c r="U3226" s="13">
        <v>0</v>
      </c>
    </row>
    <row r="3227" spans="1:21" x14ac:dyDescent="0.25">
      <c r="A3227" s="3" t="s">
        <v>71</v>
      </c>
      <c r="B3227" s="3" t="s">
        <v>136</v>
      </c>
      <c r="C3227" s="3" t="s">
        <v>16</v>
      </c>
      <c r="D3227" s="3">
        <v>3</v>
      </c>
      <c r="E3227" s="3">
        <v>0</v>
      </c>
      <c r="J3227" s="3">
        <v>0.87</v>
      </c>
      <c r="N3227" s="3">
        <v>59</v>
      </c>
      <c r="O3227" s="3" t="s">
        <v>29</v>
      </c>
      <c r="P3227" s="3">
        <v>59</v>
      </c>
      <c r="Q3227" s="3" t="s">
        <v>5</v>
      </c>
      <c r="R3227" s="3">
        <v>25</v>
      </c>
      <c r="S3227" s="9">
        <v>3.12</v>
      </c>
      <c r="T3227" s="11">
        <v>1</v>
      </c>
      <c r="U3227" s="13">
        <v>0</v>
      </c>
    </row>
    <row r="3228" spans="1:21" x14ac:dyDescent="0.25">
      <c r="A3228" s="3" t="s">
        <v>71</v>
      </c>
      <c r="B3228" s="3" t="s">
        <v>136</v>
      </c>
      <c r="C3228" s="3" t="s">
        <v>16</v>
      </c>
      <c r="D3228" s="3">
        <v>3</v>
      </c>
      <c r="E3228" s="3">
        <v>0</v>
      </c>
      <c r="J3228" s="3">
        <v>1</v>
      </c>
      <c r="N3228" s="3">
        <v>59</v>
      </c>
      <c r="O3228" s="3" t="s">
        <v>29</v>
      </c>
      <c r="P3228" s="3">
        <v>59</v>
      </c>
      <c r="Q3228" s="3" t="s">
        <v>5</v>
      </c>
      <c r="R3228" s="3">
        <v>25</v>
      </c>
      <c r="S3228" s="9">
        <v>0</v>
      </c>
      <c r="T3228" s="11">
        <v>1</v>
      </c>
      <c r="U3228" s="13">
        <v>0</v>
      </c>
    </row>
    <row r="3229" spans="1:21" x14ac:dyDescent="0.25">
      <c r="A3229" s="3" t="s">
        <v>71</v>
      </c>
      <c r="B3229" s="3" t="s">
        <v>136</v>
      </c>
      <c r="C3229" s="3" t="s">
        <v>16</v>
      </c>
      <c r="D3229" s="3">
        <v>3</v>
      </c>
      <c r="E3229" s="3">
        <v>0</v>
      </c>
      <c r="J3229" s="3">
        <v>1</v>
      </c>
      <c r="N3229" s="3">
        <v>56</v>
      </c>
      <c r="O3229" s="3" t="s">
        <v>22</v>
      </c>
      <c r="P3229" s="3">
        <v>56</v>
      </c>
      <c r="Q3229" s="3" t="s">
        <v>5</v>
      </c>
      <c r="R3229" s="3">
        <v>25</v>
      </c>
      <c r="S3229" s="9">
        <v>5.0999999999999996</v>
      </c>
      <c r="T3229" s="11">
        <v>1</v>
      </c>
      <c r="U3229" s="13">
        <v>0</v>
      </c>
    </row>
    <row r="3230" spans="1:21" x14ac:dyDescent="0.25">
      <c r="A3230" s="3" t="s">
        <v>71</v>
      </c>
      <c r="B3230" s="3" t="s">
        <v>136</v>
      </c>
      <c r="C3230" s="3" t="s">
        <v>16</v>
      </c>
      <c r="D3230" s="3">
        <v>3</v>
      </c>
      <c r="E3230" s="3">
        <v>0</v>
      </c>
      <c r="J3230" s="3">
        <v>1</v>
      </c>
      <c r="N3230" s="3">
        <v>57</v>
      </c>
      <c r="O3230" s="3" t="s">
        <v>30</v>
      </c>
      <c r="P3230" s="3">
        <v>57</v>
      </c>
      <c r="Q3230" s="3" t="s">
        <v>5</v>
      </c>
      <c r="R3230" s="3">
        <v>25</v>
      </c>
      <c r="S3230" s="9">
        <v>5.66</v>
      </c>
      <c r="T3230" s="11">
        <v>11.18</v>
      </c>
      <c r="U3230" s="13">
        <v>0.66</v>
      </c>
    </row>
    <row r="3231" spans="1:21" x14ac:dyDescent="0.25">
      <c r="A3231" s="3" t="s">
        <v>71</v>
      </c>
      <c r="B3231" s="3" t="s">
        <v>136</v>
      </c>
      <c r="C3231" s="3" t="s">
        <v>16</v>
      </c>
      <c r="D3231" s="3">
        <v>3</v>
      </c>
      <c r="E3231" s="3">
        <v>0</v>
      </c>
      <c r="J3231" s="3">
        <v>1</v>
      </c>
      <c r="N3231" s="3">
        <v>57</v>
      </c>
      <c r="O3231" s="3" t="s">
        <v>30</v>
      </c>
      <c r="P3231" s="3">
        <v>57</v>
      </c>
      <c r="Q3231" s="3" t="s">
        <v>5</v>
      </c>
      <c r="R3231" s="3">
        <v>25</v>
      </c>
      <c r="S3231" s="9">
        <v>3.94</v>
      </c>
      <c r="T3231" s="11">
        <v>8</v>
      </c>
      <c r="U3231" s="13">
        <v>0.66</v>
      </c>
    </row>
    <row r="3232" spans="1:21" x14ac:dyDescent="0.25">
      <c r="A3232" s="3" t="s">
        <v>71</v>
      </c>
      <c r="B3232" s="3" t="s">
        <v>136</v>
      </c>
      <c r="C3232" s="3" t="s">
        <v>16</v>
      </c>
      <c r="D3232" s="3">
        <v>3</v>
      </c>
      <c r="E3232" s="3">
        <v>0</v>
      </c>
      <c r="J3232" s="3">
        <v>1</v>
      </c>
      <c r="N3232" s="3">
        <v>56</v>
      </c>
      <c r="O3232" s="3" t="s">
        <v>22</v>
      </c>
      <c r="P3232" s="3">
        <v>56</v>
      </c>
      <c r="Q3232" s="3" t="s">
        <v>5</v>
      </c>
      <c r="R3232" s="3">
        <v>25</v>
      </c>
      <c r="S3232" s="9">
        <v>11.86</v>
      </c>
      <c r="T3232" s="11">
        <v>5.2</v>
      </c>
      <c r="U3232" s="13">
        <v>0</v>
      </c>
    </row>
    <row r="3233" spans="1:21" x14ac:dyDescent="0.25">
      <c r="A3233" s="3" t="s">
        <v>71</v>
      </c>
      <c r="B3233" s="3" t="s">
        <v>136</v>
      </c>
      <c r="C3233" s="3" t="s">
        <v>16</v>
      </c>
      <c r="D3233" s="3">
        <v>3</v>
      </c>
      <c r="E3233" s="3">
        <v>0</v>
      </c>
      <c r="J3233" s="3">
        <v>1</v>
      </c>
      <c r="N3233" s="3">
        <v>55</v>
      </c>
      <c r="O3233" s="3" t="s">
        <v>23</v>
      </c>
      <c r="P3233" s="3">
        <v>55</v>
      </c>
      <c r="Q3233" s="3" t="s">
        <v>5</v>
      </c>
      <c r="R3233" s="3">
        <v>25</v>
      </c>
      <c r="S3233" s="9">
        <v>3.14</v>
      </c>
      <c r="T3233" s="11">
        <v>1</v>
      </c>
      <c r="U3233" s="13">
        <v>0</v>
      </c>
    </row>
    <row r="3234" spans="1:21" x14ac:dyDescent="0.25">
      <c r="A3234" s="3" t="s">
        <v>71</v>
      </c>
      <c r="B3234" s="3" t="s">
        <v>136</v>
      </c>
      <c r="C3234" s="3" t="s">
        <v>16</v>
      </c>
      <c r="D3234" s="3">
        <v>3</v>
      </c>
      <c r="E3234" s="3">
        <v>0</v>
      </c>
      <c r="J3234" s="3">
        <v>0.75</v>
      </c>
      <c r="N3234" s="3">
        <v>56</v>
      </c>
      <c r="O3234" s="3" t="s">
        <v>22</v>
      </c>
      <c r="P3234" s="3">
        <v>56</v>
      </c>
      <c r="Q3234" s="3" t="s">
        <v>5</v>
      </c>
      <c r="R3234" s="3">
        <v>25</v>
      </c>
      <c r="S3234" s="9">
        <v>4</v>
      </c>
      <c r="T3234" s="11">
        <v>11.18</v>
      </c>
      <c r="U3234" s="13">
        <v>0</v>
      </c>
    </row>
    <row r="3235" spans="1:21" x14ac:dyDescent="0.25">
      <c r="A3235" s="3" t="s">
        <v>71</v>
      </c>
      <c r="B3235" s="3" t="s">
        <v>136</v>
      </c>
      <c r="C3235" s="3" t="s">
        <v>18</v>
      </c>
      <c r="D3235" s="3">
        <v>2</v>
      </c>
      <c r="E3235" s="3">
        <v>0</v>
      </c>
      <c r="J3235" s="3">
        <v>1</v>
      </c>
      <c r="N3235" s="3">
        <v>58</v>
      </c>
      <c r="O3235" s="3" t="s">
        <v>31</v>
      </c>
      <c r="P3235" s="3">
        <v>58</v>
      </c>
      <c r="Q3235" s="3" t="s">
        <v>5</v>
      </c>
      <c r="R3235" s="3">
        <v>25</v>
      </c>
      <c r="S3235" s="9">
        <v>4.93</v>
      </c>
      <c r="T3235" s="11">
        <v>2.83</v>
      </c>
      <c r="U3235" s="13">
        <v>0</v>
      </c>
    </row>
    <row r="3236" spans="1:21" x14ac:dyDescent="0.25">
      <c r="A3236" s="3" t="s">
        <v>71</v>
      </c>
      <c r="B3236" s="3" t="s">
        <v>136</v>
      </c>
      <c r="C3236" s="3" t="s">
        <v>18</v>
      </c>
      <c r="D3236" s="3">
        <v>2</v>
      </c>
      <c r="E3236" s="3">
        <v>0</v>
      </c>
      <c r="H3236" s="3">
        <v>0.04</v>
      </c>
      <c r="J3236" s="3">
        <v>0.8</v>
      </c>
      <c r="N3236" s="3">
        <v>59</v>
      </c>
      <c r="O3236" s="3" t="s">
        <v>29</v>
      </c>
      <c r="P3236" s="3">
        <v>59</v>
      </c>
      <c r="Q3236" s="3" t="s">
        <v>5</v>
      </c>
      <c r="R3236" s="3">
        <v>25</v>
      </c>
      <c r="S3236" s="9">
        <v>4.0299999999999994</v>
      </c>
      <c r="T3236" s="11">
        <v>11.18</v>
      </c>
      <c r="U3236" s="13">
        <v>0</v>
      </c>
    </row>
    <row r="3237" spans="1:21" x14ac:dyDescent="0.25">
      <c r="A3237" s="3" t="s">
        <v>71</v>
      </c>
      <c r="B3237" s="3" t="s">
        <v>136</v>
      </c>
      <c r="C3237" s="3" t="s">
        <v>18</v>
      </c>
      <c r="D3237" s="3">
        <v>2</v>
      </c>
      <c r="E3237" s="3">
        <v>0</v>
      </c>
      <c r="J3237" s="3">
        <v>1</v>
      </c>
      <c r="N3237" s="3">
        <v>53</v>
      </c>
      <c r="O3237" s="3" t="s">
        <v>27</v>
      </c>
      <c r="P3237" s="3">
        <v>53</v>
      </c>
      <c r="Q3237" s="3" t="s">
        <v>5</v>
      </c>
      <c r="R3237" s="3">
        <v>25</v>
      </c>
      <c r="S3237" s="9">
        <v>1</v>
      </c>
      <c r="T3237" s="11">
        <v>11.18</v>
      </c>
      <c r="U3237" s="13">
        <v>0</v>
      </c>
    </row>
    <row r="3238" spans="1:21" x14ac:dyDescent="0.25">
      <c r="A3238" s="3" t="s">
        <v>71</v>
      </c>
      <c r="B3238" s="3" t="s">
        <v>136</v>
      </c>
      <c r="C3238" s="3" t="s">
        <v>18</v>
      </c>
      <c r="D3238" s="3">
        <v>2</v>
      </c>
      <c r="E3238" s="3">
        <v>0</v>
      </c>
      <c r="J3238" s="3">
        <v>1</v>
      </c>
      <c r="N3238" s="3">
        <v>53</v>
      </c>
      <c r="O3238" s="3" t="s">
        <v>27</v>
      </c>
      <c r="P3238" s="3">
        <v>53</v>
      </c>
      <c r="Q3238" s="3" t="s">
        <v>5</v>
      </c>
      <c r="R3238" s="3">
        <v>25</v>
      </c>
      <c r="S3238" s="9">
        <v>2.48</v>
      </c>
      <c r="T3238" s="11">
        <v>1</v>
      </c>
      <c r="U3238" s="13">
        <v>0</v>
      </c>
    </row>
    <row r="3239" spans="1:21" x14ac:dyDescent="0.25">
      <c r="A3239" s="3" t="s">
        <v>71</v>
      </c>
      <c r="B3239" s="3" t="s">
        <v>136</v>
      </c>
      <c r="C3239" s="3" t="s">
        <v>18</v>
      </c>
      <c r="D3239" s="3">
        <v>2</v>
      </c>
      <c r="E3239" s="3">
        <v>0</v>
      </c>
      <c r="J3239" s="3">
        <v>0.84</v>
      </c>
      <c r="N3239" s="3">
        <v>55</v>
      </c>
      <c r="O3239" s="3" t="s">
        <v>23</v>
      </c>
      <c r="P3239" s="3">
        <v>55</v>
      </c>
      <c r="Q3239" s="3" t="s">
        <v>5</v>
      </c>
      <c r="R3239" s="3">
        <v>25</v>
      </c>
      <c r="S3239" s="9">
        <v>7.15</v>
      </c>
      <c r="T3239" s="11">
        <v>5.2</v>
      </c>
      <c r="U3239" s="13">
        <v>0</v>
      </c>
    </row>
    <row r="3240" spans="1:21" x14ac:dyDescent="0.25">
      <c r="A3240" s="3" t="s">
        <v>71</v>
      </c>
      <c r="B3240" s="3" t="s">
        <v>136</v>
      </c>
      <c r="C3240" s="3" t="s">
        <v>18</v>
      </c>
      <c r="D3240" s="3">
        <v>2</v>
      </c>
      <c r="E3240" s="3">
        <v>0</v>
      </c>
      <c r="J3240" s="3">
        <v>0.9</v>
      </c>
      <c r="N3240" s="3">
        <v>55</v>
      </c>
      <c r="O3240" s="3" t="s">
        <v>23</v>
      </c>
      <c r="P3240" s="3">
        <v>55</v>
      </c>
      <c r="Q3240" s="3" t="s">
        <v>5</v>
      </c>
      <c r="R3240" s="3">
        <v>25</v>
      </c>
      <c r="S3240" s="9">
        <v>0.88</v>
      </c>
      <c r="T3240" s="11">
        <v>2.83</v>
      </c>
      <c r="U3240" s="13">
        <v>0</v>
      </c>
    </row>
    <row r="3241" spans="1:21" x14ac:dyDescent="0.25">
      <c r="A3241" s="3" t="s">
        <v>71</v>
      </c>
      <c r="B3241" s="3" t="s">
        <v>136</v>
      </c>
      <c r="C3241" s="3" t="s">
        <v>18</v>
      </c>
      <c r="D3241" s="3">
        <v>2</v>
      </c>
      <c r="E3241" s="3">
        <v>0</v>
      </c>
      <c r="H3241" s="3">
        <v>0.15</v>
      </c>
      <c r="J3241" s="3">
        <v>0.85</v>
      </c>
      <c r="N3241" s="3">
        <v>59</v>
      </c>
      <c r="O3241" s="3" t="s">
        <v>29</v>
      </c>
      <c r="P3241" s="3">
        <v>59</v>
      </c>
      <c r="Q3241" s="3" t="s">
        <v>5</v>
      </c>
      <c r="R3241" s="3">
        <v>25</v>
      </c>
      <c r="S3241" s="9">
        <v>0.65</v>
      </c>
      <c r="T3241" s="11">
        <v>5.2</v>
      </c>
      <c r="U3241" s="13">
        <v>0</v>
      </c>
    </row>
    <row r="3242" spans="1:21" x14ac:dyDescent="0.25">
      <c r="A3242" s="3" t="s">
        <v>71</v>
      </c>
      <c r="B3242" s="3" t="s">
        <v>136</v>
      </c>
      <c r="C3242" s="3" t="s">
        <v>24</v>
      </c>
      <c r="D3242" s="3">
        <v>1</v>
      </c>
      <c r="E3242" s="3">
        <v>0</v>
      </c>
      <c r="H3242" s="3">
        <v>7.0000000000000007E-2</v>
      </c>
      <c r="J3242" s="3">
        <v>0.86</v>
      </c>
      <c r="N3242" s="3">
        <v>58</v>
      </c>
      <c r="O3242" s="3" t="s">
        <v>31</v>
      </c>
      <c r="P3242" s="3">
        <v>58</v>
      </c>
      <c r="Q3242" s="3" t="s">
        <v>5</v>
      </c>
      <c r="R3242" s="3">
        <v>25</v>
      </c>
      <c r="S3242" s="9">
        <v>1</v>
      </c>
      <c r="T3242" s="11">
        <v>5.2</v>
      </c>
      <c r="U3242" s="13">
        <v>1.5</v>
      </c>
    </row>
    <row r="3243" spans="1:21" x14ac:dyDescent="0.25">
      <c r="A3243" s="3" t="s">
        <v>71</v>
      </c>
      <c r="B3243" s="3" t="s">
        <v>136</v>
      </c>
      <c r="C3243" s="3" t="s">
        <v>16</v>
      </c>
      <c r="D3243" s="3">
        <v>3</v>
      </c>
      <c r="E3243" s="3">
        <v>0</v>
      </c>
      <c r="K3243" s="3">
        <v>1</v>
      </c>
      <c r="N3243" s="3">
        <v>62</v>
      </c>
      <c r="O3243" s="3" t="s">
        <v>21</v>
      </c>
      <c r="P3243" s="3">
        <v>62</v>
      </c>
      <c r="Q3243" s="3" t="s">
        <v>6</v>
      </c>
      <c r="R3243" s="3">
        <v>26</v>
      </c>
      <c r="S3243" s="9">
        <v>2.6399999999999997</v>
      </c>
      <c r="T3243" s="11">
        <v>1</v>
      </c>
      <c r="U3243" s="13">
        <v>0</v>
      </c>
    </row>
    <row r="3244" spans="1:21" x14ac:dyDescent="0.25">
      <c r="A3244" s="3" t="s">
        <v>71</v>
      </c>
      <c r="B3244" s="3" t="s">
        <v>136</v>
      </c>
      <c r="C3244" s="3" t="s">
        <v>16</v>
      </c>
      <c r="D3244" s="3">
        <v>3</v>
      </c>
      <c r="E3244" s="3">
        <v>0</v>
      </c>
      <c r="K3244" s="3">
        <v>1</v>
      </c>
      <c r="N3244" s="3">
        <v>62</v>
      </c>
      <c r="O3244" s="3" t="s">
        <v>21</v>
      </c>
      <c r="P3244" s="3">
        <v>62</v>
      </c>
      <c r="Q3244" s="3" t="s">
        <v>6</v>
      </c>
      <c r="R3244" s="3">
        <v>26</v>
      </c>
      <c r="S3244" s="9">
        <v>1.71</v>
      </c>
      <c r="T3244" s="11">
        <v>1</v>
      </c>
      <c r="U3244" s="13">
        <v>0</v>
      </c>
    </row>
    <row r="3245" spans="1:21" x14ac:dyDescent="0.25">
      <c r="A3245" s="3" t="s">
        <v>71</v>
      </c>
      <c r="B3245" s="3" t="s">
        <v>136</v>
      </c>
      <c r="C3245" s="3" t="s">
        <v>16</v>
      </c>
      <c r="D3245" s="3">
        <v>3</v>
      </c>
      <c r="E3245" s="3">
        <v>0</v>
      </c>
      <c r="H3245" s="3">
        <v>1</v>
      </c>
      <c r="N3245" s="3">
        <v>48</v>
      </c>
      <c r="O3245" s="3" t="s">
        <v>37</v>
      </c>
      <c r="P3245" s="3">
        <v>48</v>
      </c>
      <c r="Q3245" s="3" t="s">
        <v>3</v>
      </c>
      <c r="R3245" s="3">
        <v>21</v>
      </c>
      <c r="S3245" s="9">
        <v>3.3899999999999997</v>
      </c>
      <c r="T3245" s="11">
        <v>5.2</v>
      </c>
      <c r="U3245" s="13">
        <v>5</v>
      </c>
    </row>
    <row r="3246" spans="1:21" x14ac:dyDescent="0.25">
      <c r="A3246" s="3" t="s">
        <v>71</v>
      </c>
      <c r="B3246" s="3" t="s">
        <v>136</v>
      </c>
      <c r="C3246" s="3" t="s">
        <v>18</v>
      </c>
      <c r="D3246" s="3">
        <v>2</v>
      </c>
      <c r="E3246" s="3">
        <v>0</v>
      </c>
      <c r="H3246" s="3">
        <v>0.5</v>
      </c>
      <c r="K3246" s="3">
        <v>0.5</v>
      </c>
      <c r="N3246" s="3">
        <v>48</v>
      </c>
      <c r="O3246" s="3" t="s">
        <v>37</v>
      </c>
      <c r="P3246" s="3">
        <v>48</v>
      </c>
      <c r="Q3246" s="3" t="s">
        <v>3</v>
      </c>
      <c r="R3246" s="3">
        <v>21</v>
      </c>
      <c r="S3246" s="9">
        <v>1</v>
      </c>
      <c r="T3246" s="11">
        <v>2.83</v>
      </c>
      <c r="U3246" s="13">
        <v>0</v>
      </c>
    </row>
    <row r="3247" spans="1:21" x14ac:dyDescent="0.25">
      <c r="A3247" s="3" t="s">
        <v>71</v>
      </c>
      <c r="B3247" s="3" t="s">
        <v>136</v>
      </c>
      <c r="C3247" s="3" t="s">
        <v>18</v>
      </c>
      <c r="D3247" s="3">
        <v>2</v>
      </c>
      <c r="E3247" s="3">
        <v>0</v>
      </c>
      <c r="H3247" s="3">
        <v>1</v>
      </c>
      <c r="N3247" s="3">
        <v>48</v>
      </c>
      <c r="O3247" s="3" t="s">
        <v>37</v>
      </c>
      <c r="P3247" s="3">
        <v>48</v>
      </c>
      <c r="Q3247" s="3" t="s">
        <v>3</v>
      </c>
      <c r="R3247" s="3">
        <v>21</v>
      </c>
      <c r="S3247" s="9">
        <v>1</v>
      </c>
      <c r="T3247" s="11">
        <v>1</v>
      </c>
      <c r="U3247" s="13">
        <v>0</v>
      </c>
    </row>
    <row r="3248" spans="1:21" x14ac:dyDescent="0.25">
      <c r="A3248" s="3" t="s">
        <v>71</v>
      </c>
      <c r="B3248" s="3" t="s">
        <v>136</v>
      </c>
      <c r="C3248" s="3" t="s">
        <v>18</v>
      </c>
      <c r="D3248" s="3">
        <v>2</v>
      </c>
      <c r="E3248" s="3">
        <v>0</v>
      </c>
      <c r="H3248" s="3">
        <v>0.16</v>
      </c>
      <c r="K3248" s="3">
        <v>0.84</v>
      </c>
      <c r="N3248" s="3">
        <v>62</v>
      </c>
      <c r="O3248" s="3" t="s">
        <v>21</v>
      </c>
      <c r="P3248" s="3">
        <v>62</v>
      </c>
      <c r="Q3248" s="3" t="s">
        <v>6</v>
      </c>
      <c r="R3248" s="3">
        <v>26</v>
      </c>
      <c r="S3248" s="9">
        <v>1</v>
      </c>
      <c r="T3248" s="11">
        <v>1</v>
      </c>
      <c r="U3248" s="13">
        <v>0</v>
      </c>
    </row>
    <row r="3249" spans="1:21" x14ac:dyDescent="0.25">
      <c r="A3249" s="3" t="s">
        <v>71</v>
      </c>
      <c r="B3249" s="3" t="s">
        <v>136</v>
      </c>
      <c r="C3249" s="3" t="s">
        <v>18</v>
      </c>
      <c r="D3249" s="3">
        <v>2</v>
      </c>
      <c r="E3249" s="3">
        <v>0</v>
      </c>
      <c r="K3249" s="3">
        <v>0.08</v>
      </c>
      <c r="M3249" s="3">
        <v>0.92</v>
      </c>
      <c r="N3249" s="3">
        <v>66</v>
      </c>
      <c r="O3249" s="3" t="s">
        <v>8</v>
      </c>
      <c r="P3249" s="3">
        <v>66</v>
      </c>
      <c r="Q3249" s="3" t="s">
        <v>8</v>
      </c>
      <c r="R3249" s="3">
        <v>29</v>
      </c>
      <c r="S3249" s="9">
        <v>3.2699999999999996</v>
      </c>
      <c r="T3249" s="11">
        <v>1</v>
      </c>
      <c r="U3249" s="13">
        <v>0</v>
      </c>
    </row>
    <row r="3250" spans="1:21" x14ac:dyDescent="0.25">
      <c r="A3250" s="3" t="s">
        <v>71</v>
      </c>
      <c r="B3250" s="3" t="s">
        <v>136</v>
      </c>
      <c r="C3250" s="3" t="s">
        <v>18</v>
      </c>
      <c r="D3250" s="3">
        <v>2</v>
      </c>
      <c r="E3250" s="3">
        <v>0</v>
      </c>
      <c r="M3250" s="3">
        <v>0.22</v>
      </c>
      <c r="N3250" s="3">
        <v>66</v>
      </c>
      <c r="O3250" s="3" t="s">
        <v>8</v>
      </c>
      <c r="P3250" s="3">
        <v>66</v>
      </c>
      <c r="Q3250" s="3" t="s">
        <v>8</v>
      </c>
      <c r="R3250" s="3">
        <v>29</v>
      </c>
      <c r="S3250" s="9">
        <v>1</v>
      </c>
      <c r="T3250" s="11">
        <v>2.83</v>
      </c>
      <c r="U3250" s="13">
        <v>0</v>
      </c>
    </row>
    <row r="3251" spans="1:21" x14ac:dyDescent="0.25">
      <c r="A3251" s="3" t="s">
        <v>71</v>
      </c>
      <c r="B3251" s="3" t="s">
        <v>136</v>
      </c>
      <c r="C3251" s="3" t="s">
        <v>24</v>
      </c>
      <c r="D3251" s="3">
        <v>1</v>
      </c>
      <c r="E3251" s="3">
        <v>0</v>
      </c>
      <c r="J3251" s="3">
        <v>0.65</v>
      </c>
      <c r="N3251" s="3">
        <v>58</v>
      </c>
      <c r="O3251" s="3" t="s">
        <v>31</v>
      </c>
      <c r="P3251" s="3">
        <v>58</v>
      </c>
      <c r="Q3251" s="3" t="s">
        <v>5</v>
      </c>
      <c r="R3251" s="3">
        <v>25</v>
      </c>
      <c r="S3251" s="9">
        <v>1</v>
      </c>
      <c r="T3251" s="11">
        <v>1</v>
      </c>
      <c r="U3251" s="13">
        <v>0</v>
      </c>
    </row>
    <row r="3252" spans="1:21" x14ac:dyDescent="0.25">
      <c r="A3252" s="3" t="s">
        <v>72</v>
      </c>
      <c r="B3252" s="3" t="s">
        <v>137</v>
      </c>
      <c r="C3252" s="3" t="s">
        <v>19</v>
      </c>
      <c r="D3252" s="3">
        <v>4</v>
      </c>
      <c r="E3252" s="3">
        <v>0</v>
      </c>
      <c r="J3252" s="3">
        <v>1</v>
      </c>
      <c r="N3252" s="3">
        <v>60</v>
      </c>
      <c r="O3252" s="3" t="s">
        <v>32</v>
      </c>
      <c r="P3252" s="3">
        <v>60</v>
      </c>
      <c r="Q3252" s="3" t="s">
        <v>5</v>
      </c>
      <c r="R3252" s="3">
        <v>25</v>
      </c>
      <c r="S3252" s="9">
        <v>1</v>
      </c>
      <c r="T3252" s="11">
        <v>5.2</v>
      </c>
      <c r="U3252" s="13">
        <v>8</v>
      </c>
    </row>
    <row r="3253" spans="1:21" x14ac:dyDescent="0.25">
      <c r="A3253" s="3" t="s">
        <v>72</v>
      </c>
      <c r="B3253" s="3" t="s">
        <v>137</v>
      </c>
      <c r="C3253" s="3" t="s">
        <v>19</v>
      </c>
      <c r="D3253" s="3">
        <v>4</v>
      </c>
      <c r="E3253" s="3">
        <v>1</v>
      </c>
      <c r="J3253" s="3">
        <v>1</v>
      </c>
      <c r="N3253" s="3">
        <v>56</v>
      </c>
      <c r="O3253" s="3" t="s">
        <v>22</v>
      </c>
      <c r="P3253" s="3">
        <v>56</v>
      </c>
      <c r="Q3253" s="3" t="s">
        <v>5</v>
      </c>
      <c r="R3253" s="3">
        <v>25</v>
      </c>
      <c r="S3253" s="9">
        <v>1</v>
      </c>
      <c r="T3253" s="11">
        <v>2.83</v>
      </c>
      <c r="U3253" s="13">
        <v>0</v>
      </c>
    </row>
    <row r="3254" spans="1:21" x14ac:dyDescent="0.25">
      <c r="A3254" s="3" t="s">
        <v>72</v>
      </c>
      <c r="B3254" s="3" t="s">
        <v>137</v>
      </c>
      <c r="C3254" s="3" t="s">
        <v>19</v>
      </c>
      <c r="D3254" s="3">
        <v>4</v>
      </c>
      <c r="E3254" s="3">
        <v>0</v>
      </c>
      <c r="J3254" s="3">
        <v>1</v>
      </c>
      <c r="N3254" s="3">
        <v>58</v>
      </c>
      <c r="O3254" s="3" t="s">
        <v>31</v>
      </c>
      <c r="P3254" s="3">
        <v>58</v>
      </c>
      <c r="Q3254" s="3" t="s">
        <v>5</v>
      </c>
      <c r="R3254" s="3">
        <v>25</v>
      </c>
      <c r="S3254" s="9">
        <v>1</v>
      </c>
      <c r="T3254" s="11">
        <v>5.2</v>
      </c>
      <c r="U3254" s="13">
        <v>0</v>
      </c>
    </row>
    <row r="3255" spans="1:21" x14ac:dyDescent="0.25">
      <c r="A3255" s="3" t="s">
        <v>72</v>
      </c>
      <c r="B3255" s="3" t="s">
        <v>137</v>
      </c>
      <c r="C3255" s="3" t="s">
        <v>19</v>
      </c>
      <c r="D3255" s="3">
        <v>4</v>
      </c>
      <c r="E3255" s="3">
        <v>0</v>
      </c>
      <c r="J3255" s="3">
        <v>1</v>
      </c>
      <c r="N3255" s="3">
        <v>59</v>
      </c>
      <c r="O3255" s="3" t="s">
        <v>29</v>
      </c>
      <c r="P3255" s="3">
        <v>59</v>
      </c>
      <c r="Q3255" s="3" t="s">
        <v>5</v>
      </c>
      <c r="R3255" s="3">
        <v>25</v>
      </c>
      <c r="S3255" s="9">
        <v>1</v>
      </c>
      <c r="T3255" s="11">
        <v>14.7</v>
      </c>
      <c r="U3255" s="13">
        <v>3.26</v>
      </c>
    </row>
    <row r="3256" spans="1:21" x14ac:dyDescent="0.25">
      <c r="A3256" s="3" t="s">
        <v>72</v>
      </c>
      <c r="B3256" s="3" t="s">
        <v>137</v>
      </c>
      <c r="C3256" s="3" t="s">
        <v>19</v>
      </c>
      <c r="D3256" s="3">
        <v>4</v>
      </c>
      <c r="E3256" s="3">
        <v>0</v>
      </c>
      <c r="J3256" s="3">
        <v>1</v>
      </c>
      <c r="N3256" s="3">
        <v>57</v>
      </c>
      <c r="O3256" s="3" t="s">
        <v>30</v>
      </c>
      <c r="P3256" s="3">
        <v>57</v>
      </c>
      <c r="Q3256" s="3" t="s">
        <v>5</v>
      </c>
      <c r="R3256" s="3">
        <v>25</v>
      </c>
      <c r="S3256" s="9">
        <v>1</v>
      </c>
      <c r="T3256" s="11">
        <v>14.7</v>
      </c>
      <c r="U3256" s="13">
        <v>3</v>
      </c>
    </row>
    <row r="3257" spans="1:21" x14ac:dyDescent="0.25">
      <c r="A3257" s="3" t="s">
        <v>72</v>
      </c>
      <c r="B3257" s="3" t="s">
        <v>137</v>
      </c>
      <c r="C3257" s="3" t="s">
        <v>19</v>
      </c>
      <c r="D3257" s="3">
        <v>4</v>
      </c>
      <c r="E3257" s="3">
        <v>0</v>
      </c>
      <c r="J3257" s="3">
        <v>1</v>
      </c>
      <c r="N3257" s="3">
        <v>58</v>
      </c>
      <c r="O3257" s="3" t="s">
        <v>31</v>
      </c>
      <c r="P3257" s="3">
        <v>58</v>
      </c>
      <c r="Q3257" s="3" t="s">
        <v>5</v>
      </c>
      <c r="R3257" s="3">
        <v>25</v>
      </c>
      <c r="S3257" s="9">
        <v>1</v>
      </c>
      <c r="T3257" s="11">
        <v>11.18</v>
      </c>
      <c r="U3257" s="13">
        <v>1.5</v>
      </c>
    </row>
    <row r="3258" spans="1:21" x14ac:dyDescent="0.25">
      <c r="A3258" s="3" t="s">
        <v>72</v>
      </c>
      <c r="B3258" s="3" t="s">
        <v>137</v>
      </c>
      <c r="C3258" s="3" t="s">
        <v>19</v>
      </c>
      <c r="D3258" s="3">
        <v>4</v>
      </c>
      <c r="E3258" s="3">
        <v>1</v>
      </c>
      <c r="J3258" s="3">
        <v>1</v>
      </c>
      <c r="N3258" s="3">
        <v>58</v>
      </c>
      <c r="O3258" s="3" t="s">
        <v>31</v>
      </c>
      <c r="P3258" s="3">
        <v>58</v>
      </c>
      <c r="Q3258" s="3" t="s">
        <v>5</v>
      </c>
      <c r="R3258" s="3">
        <v>25</v>
      </c>
      <c r="S3258" s="9">
        <v>9.83</v>
      </c>
      <c r="T3258" s="11">
        <v>18.52</v>
      </c>
      <c r="U3258" s="13">
        <v>19.829999999999998</v>
      </c>
    </row>
    <row r="3259" spans="1:21" x14ac:dyDescent="0.25">
      <c r="A3259" s="3" t="s">
        <v>72</v>
      </c>
      <c r="B3259" s="3" t="s">
        <v>137</v>
      </c>
      <c r="C3259" s="3" t="s">
        <v>19</v>
      </c>
      <c r="D3259" s="3">
        <v>4</v>
      </c>
      <c r="E3259" s="3">
        <v>1</v>
      </c>
      <c r="J3259" s="3">
        <v>1</v>
      </c>
      <c r="N3259" s="3">
        <v>56</v>
      </c>
      <c r="O3259" s="3" t="s">
        <v>22</v>
      </c>
      <c r="P3259" s="3">
        <v>56</v>
      </c>
      <c r="Q3259" s="3" t="s">
        <v>5</v>
      </c>
      <c r="R3259" s="3">
        <v>25</v>
      </c>
      <c r="S3259" s="9">
        <v>1</v>
      </c>
      <c r="T3259" s="11">
        <v>14.7</v>
      </c>
      <c r="U3259" s="13">
        <v>0.5</v>
      </c>
    </row>
    <row r="3260" spans="1:21" x14ac:dyDescent="0.25">
      <c r="A3260" s="3" t="s">
        <v>72</v>
      </c>
      <c r="B3260" s="3" t="s">
        <v>137</v>
      </c>
      <c r="C3260" s="3" t="s">
        <v>16</v>
      </c>
      <c r="D3260" s="3">
        <v>3</v>
      </c>
      <c r="E3260" s="3">
        <v>0</v>
      </c>
      <c r="J3260" s="3">
        <v>1</v>
      </c>
      <c r="N3260" s="3">
        <v>56</v>
      </c>
      <c r="O3260" s="3" t="s">
        <v>22</v>
      </c>
      <c r="P3260" s="3">
        <v>56</v>
      </c>
      <c r="Q3260" s="3" t="s">
        <v>5</v>
      </c>
      <c r="R3260" s="3">
        <v>25</v>
      </c>
      <c r="S3260" s="9">
        <v>13.78</v>
      </c>
      <c r="T3260" s="11">
        <v>18.52</v>
      </c>
      <c r="U3260" s="13">
        <v>7.99</v>
      </c>
    </row>
    <row r="3261" spans="1:21" x14ac:dyDescent="0.25">
      <c r="A3261" s="3" t="s">
        <v>72</v>
      </c>
      <c r="B3261" s="3" t="s">
        <v>137</v>
      </c>
      <c r="C3261" s="3" t="s">
        <v>16</v>
      </c>
      <c r="D3261" s="3">
        <v>3</v>
      </c>
      <c r="E3261" s="3">
        <v>0</v>
      </c>
      <c r="J3261" s="3">
        <v>1</v>
      </c>
      <c r="N3261" s="3">
        <v>56</v>
      </c>
      <c r="O3261" s="3" t="s">
        <v>22</v>
      </c>
      <c r="P3261" s="3">
        <v>56</v>
      </c>
      <c r="Q3261" s="3" t="s">
        <v>5</v>
      </c>
      <c r="R3261" s="3">
        <v>25</v>
      </c>
      <c r="S3261" s="9">
        <v>5.7</v>
      </c>
      <c r="T3261" s="11">
        <v>5.2</v>
      </c>
      <c r="U3261" s="13">
        <v>8</v>
      </c>
    </row>
    <row r="3262" spans="1:21" x14ac:dyDescent="0.25">
      <c r="A3262" s="3" t="s">
        <v>72</v>
      </c>
      <c r="B3262" s="3" t="s">
        <v>137</v>
      </c>
      <c r="C3262" s="3" t="s">
        <v>16</v>
      </c>
      <c r="D3262" s="3">
        <v>3</v>
      </c>
      <c r="E3262" s="3">
        <v>0</v>
      </c>
      <c r="J3262" s="3">
        <v>1</v>
      </c>
      <c r="N3262" s="3">
        <v>56</v>
      </c>
      <c r="O3262" s="3" t="s">
        <v>22</v>
      </c>
      <c r="P3262" s="3">
        <v>56</v>
      </c>
      <c r="Q3262" s="3" t="s">
        <v>5</v>
      </c>
      <c r="R3262" s="3">
        <v>25</v>
      </c>
      <c r="S3262" s="9">
        <v>10.28</v>
      </c>
      <c r="T3262" s="11">
        <v>11.18</v>
      </c>
      <c r="U3262" s="13">
        <v>5.91</v>
      </c>
    </row>
    <row r="3263" spans="1:21" x14ac:dyDescent="0.25">
      <c r="A3263" s="3" t="s">
        <v>72</v>
      </c>
      <c r="B3263" s="3" t="s">
        <v>137</v>
      </c>
      <c r="C3263" s="3" t="s">
        <v>16</v>
      </c>
      <c r="D3263" s="3">
        <v>3</v>
      </c>
      <c r="E3263" s="3">
        <v>0</v>
      </c>
      <c r="J3263" s="3">
        <v>1</v>
      </c>
      <c r="N3263" s="3">
        <v>53</v>
      </c>
      <c r="O3263" s="3" t="s">
        <v>27</v>
      </c>
      <c r="P3263" s="3">
        <v>53</v>
      </c>
      <c r="Q3263" s="3" t="s">
        <v>5</v>
      </c>
      <c r="R3263" s="3">
        <v>25</v>
      </c>
      <c r="S3263" s="9">
        <v>12.1</v>
      </c>
      <c r="T3263" s="11">
        <v>11.18</v>
      </c>
      <c r="U3263" s="13">
        <v>2.83</v>
      </c>
    </row>
    <row r="3264" spans="1:21" x14ac:dyDescent="0.25">
      <c r="A3264" s="3" t="s">
        <v>72</v>
      </c>
      <c r="B3264" s="3" t="s">
        <v>137</v>
      </c>
      <c r="C3264" s="3" t="s">
        <v>16</v>
      </c>
      <c r="D3264" s="3">
        <v>3</v>
      </c>
      <c r="E3264" s="3">
        <v>0</v>
      </c>
      <c r="J3264" s="3">
        <v>1</v>
      </c>
      <c r="N3264" s="3">
        <v>56</v>
      </c>
      <c r="O3264" s="3" t="s">
        <v>22</v>
      </c>
      <c r="P3264" s="3">
        <v>56</v>
      </c>
      <c r="Q3264" s="3" t="s">
        <v>5</v>
      </c>
      <c r="R3264" s="3">
        <v>25</v>
      </c>
      <c r="S3264" s="9">
        <v>6.08</v>
      </c>
      <c r="T3264" s="11">
        <v>2.83</v>
      </c>
      <c r="U3264" s="13">
        <v>3.65</v>
      </c>
    </row>
    <row r="3265" spans="1:21" x14ac:dyDescent="0.25">
      <c r="A3265" s="3" t="s">
        <v>72</v>
      </c>
      <c r="B3265" s="3" t="s">
        <v>137</v>
      </c>
      <c r="C3265" s="3" t="s">
        <v>16</v>
      </c>
      <c r="D3265" s="3">
        <v>3</v>
      </c>
      <c r="E3265" s="3">
        <v>0</v>
      </c>
      <c r="J3265" s="3">
        <v>1</v>
      </c>
      <c r="N3265" s="3">
        <v>56</v>
      </c>
      <c r="O3265" s="3" t="s">
        <v>22</v>
      </c>
      <c r="P3265" s="3">
        <v>56</v>
      </c>
      <c r="Q3265" s="3" t="s">
        <v>5</v>
      </c>
      <c r="R3265" s="3">
        <v>25</v>
      </c>
      <c r="S3265" s="9">
        <v>7.28</v>
      </c>
      <c r="T3265" s="11">
        <v>5.2</v>
      </c>
      <c r="U3265" s="13">
        <v>4.66</v>
      </c>
    </row>
    <row r="3266" spans="1:21" x14ac:dyDescent="0.25">
      <c r="A3266" s="3" t="s">
        <v>72</v>
      </c>
      <c r="B3266" s="3" t="s">
        <v>137</v>
      </c>
      <c r="C3266" s="3" t="s">
        <v>16</v>
      </c>
      <c r="D3266" s="3">
        <v>3</v>
      </c>
      <c r="E3266" s="3">
        <v>0</v>
      </c>
      <c r="J3266" s="3">
        <v>1</v>
      </c>
      <c r="N3266" s="3">
        <v>56</v>
      </c>
      <c r="O3266" s="3" t="s">
        <v>22</v>
      </c>
      <c r="P3266" s="3">
        <v>56</v>
      </c>
      <c r="Q3266" s="3" t="s">
        <v>5</v>
      </c>
      <c r="R3266" s="3">
        <v>25</v>
      </c>
      <c r="S3266" s="9">
        <v>6.06</v>
      </c>
      <c r="T3266" s="11">
        <v>5.2</v>
      </c>
      <c r="U3266" s="13">
        <v>2.73</v>
      </c>
    </row>
    <row r="3267" spans="1:21" x14ac:dyDescent="0.25">
      <c r="A3267" s="3" t="s">
        <v>72</v>
      </c>
      <c r="B3267" s="3" t="s">
        <v>137</v>
      </c>
      <c r="C3267" s="3" t="s">
        <v>16</v>
      </c>
      <c r="D3267" s="3">
        <v>3</v>
      </c>
      <c r="E3267" s="3">
        <v>0</v>
      </c>
      <c r="J3267" s="3">
        <v>1</v>
      </c>
      <c r="N3267" s="3">
        <v>58</v>
      </c>
      <c r="O3267" s="3" t="s">
        <v>31</v>
      </c>
      <c r="P3267" s="3">
        <v>58</v>
      </c>
      <c r="Q3267" s="3" t="s">
        <v>5</v>
      </c>
      <c r="R3267" s="3">
        <v>25</v>
      </c>
      <c r="S3267" s="9">
        <v>6.92</v>
      </c>
      <c r="T3267" s="11">
        <v>11.18</v>
      </c>
      <c r="U3267" s="13">
        <v>4.5</v>
      </c>
    </row>
    <row r="3268" spans="1:21" x14ac:dyDescent="0.25">
      <c r="A3268" s="3" t="s">
        <v>72</v>
      </c>
      <c r="B3268" s="3" t="s">
        <v>137</v>
      </c>
      <c r="C3268" s="3" t="s">
        <v>18</v>
      </c>
      <c r="D3268" s="3">
        <v>2</v>
      </c>
      <c r="E3268" s="3">
        <v>0</v>
      </c>
      <c r="J3268" s="3">
        <v>1</v>
      </c>
      <c r="N3268" s="3">
        <v>56</v>
      </c>
      <c r="O3268" s="3" t="s">
        <v>22</v>
      </c>
      <c r="P3268" s="3">
        <v>56</v>
      </c>
      <c r="Q3268" s="3" t="s">
        <v>5</v>
      </c>
      <c r="R3268" s="3">
        <v>25</v>
      </c>
      <c r="S3268" s="9">
        <v>5.9</v>
      </c>
      <c r="T3268" s="11">
        <v>5.2</v>
      </c>
      <c r="U3268" s="13">
        <v>1.5</v>
      </c>
    </row>
    <row r="3269" spans="1:21" x14ac:dyDescent="0.25">
      <c r="A3269" s="3" t="s">
        <v>72</v>
      </c>
      <c r="B3269" s="3" t="s">
        <v>137</v>
      </c>
      <c r="C3269" s="3" t="s">
        <v>18</v>
      </c>
      <c r="D3269" s="3">
        <v>2</v>
      </c>
      <c r="E3269" s="3">
        <v>0</v>
      </c>
      <c r="J3269" s="3">
        <v>1</v>
      </c>
      <c r="N3269" s="3">
        <v>59</v>
      </c>
      <c r="O3269" s="3" t="s">
        <v>29</v>
      </c>
      <c r="P3269" s="3">
        <v>59</v>
      </c>
      <c r="Q3269" s="3" t="s">
        <v>5</v>
      </c>
      <c r="R3269" s="3">
        <v>25</v>
      </c>
      <c r="S3269" s="9">
        <v>6.7</v>
      </c>
      <c r="T3269" s="11">
        <v>5.2</v>
      </c>
      <c r="U3269" s="13">
        <v>2.5</v>
      </c>
    </row>
    <row r="3270" spans="1:21" x14ac:dyDescent="0.25">
      <c r="A3270" s="3" t="s">
        <v>72</v>
      </c>
      <c r="B3270" s="3" t="s">
        <v>137</v>
      </c>
      <c r="C3270" s="3" t="s">
        <v>18</v>
      </c>
      <c r="D3270" s="3">
        <v>2</v>
      </c>
      <c r="E3270" s="3">
        <v>0</v>
      </c>
      <c r="J3270" s="3">
        <v>1</v>
      </c>
      <c r="N3270" s="3">
        <v>59</v>
      </c>
      <c r="O3270" s="3" t="s">
        <v>29</v>
      </c>
      <c r="P3270" s="3">
        <v>59</v>
      </c>
      <c r="Q3270" s="3" t="s">
        <v>5</v>
      </c>
      <c r="R3270" s="3">
        <v>25</v>
      </c>
      <c r="S3270" s="9">
        <v>5.6</v>
      </c>
      <c r="T3270" s="11">
        <v>5.2</v>
      </c>
      <c r="U3270" s="13">
        <v>10.5</v>
      </c>
    </row>
    <row r="3271" spans="1:21" x14ac:dyDescent="0.25">
      <c r="A3271" s="3" t="s">
        <v>72</v>
      </c>
      <c r="B3271" s="3" t="s">
        <v>137</v>
      </c>
      <c r="C3271" s="3" t="s">
        <v>18</v>
      </c>
      <c r="D3271" s="3">
        <v>2</v>
      </c>
      <c r="E3271" s="3">
        <v>0</v>
      </c>
      <c r="J3271" s="3">
        <v>1</v>
      </c>
      <c r="N3271" s="3">
        <v>58</v>
      </c>
      <c r="O3271" s="3" t="s">
        <v>31</v>
      </c>
      <c r="P3271" s="3">
        <v>58</v>
      </c>
      <c r="Q3271" s="3" t="s">
        <v>5</v>
      </c>
      <c r="R3271" s="3">
        <v>25</v>
      </c>
      <c r="S3271" s="9">
        <v>2.1</v>
      </c>
      <c r="T3271" s="11">
        <v>2.83</v>
      </c>
      <c r="U3271" s="13">
        <v>0.33</v>
      </c>
    </row>
    <row r="3272" spans="1:21" x14ac:dyDescent="0.25">
      <c r="A3272" s="3" t="s">
        <v>72</v>
      </c>
      <c r="B3272" s="3" t="s">
        <v>137</v>
      </c>
      <c r="C3272" s="3" t="s">
        <v>18</v>
      </c>
      <c r="D3272" s="3">
        <v>2</v>
      </c>
      <c r="E3272" s="3">
        <v>0</v>
      </c>
      <c r="J3272" s="3">
        <v>1</v>
      </c>
      <c r="N3272" s="3">
        <v>56</v>
      </c>
      <c r="O3272" s="3" t="s">
        <v>22</v>
      </c>
      <c r="P3272" s="3">
        <v>56</v>
      </c>
      <c r="Q3272" s="3" t="s">
        <v>5</v>
      </c>
      <c r="R3272" s="3">
        <v>25</v>
      </c>
      <c r="S3272" s="9">
        <v>3.5</v>
      </c>
      <c r="T3272" s="11">
        <v>11.18</v>
      </c>
      <c r="U3272" s="13">
        <v>1.33</v>
      </c>
    </row>
    <row r="3273" spans="1:21" x14ac:dyDescent="0.25">
      <c r="A3273" s="3" t="s">
        <v>72</v>
      </c>
      <c r="B3273" s="3" t="s">
        <v>137</v>
      </c>
      <c r="C3273" s="3" t="s">
        <v>18</v>
      </c>
      <c r="D3273" s="3">
        <v>2</v>
      </c>
      <c r="E3273" s="3">
        <v>0</v>
      </c>
      <c r="J3273" s="3">
        <v>1</v>
      </c>
      <c r="N3273" s="3">
        <v>56</v>
      </c>
      <c r="O3273" s="3" t="s">
        <v>22</v>
      </c>
      <c r="P3273" s="3">
        <v>56</v>
      </c>
      <c r="Q3273" s="3" t="s">
        <v>5</v>
      </c>
      <c r="R3273" s="3">
        <v>25</v>
      </c>
      <c r="S3273" s="9">
        <v>3.25</v>
      </c>
      <c r="T3273" s="11">
        <v>2.83</v>
      </c>
      <c r="U3273" s="13">
        <v>2</v>
      </c>
    </row>
    <row r="3274" spans="1:21" x14ac:dyDescent="0.25">
      <c r="A3274" s="3" t="s">
        <v>72</v>
      </c>
      <c r="B3274" s="3" t="s">
        <v>137</v>
      </c>
      <c r="C3274" s="3" t="s">
        <v>18</v>
      </c>
      <c r="D3274" s="3">
        <v>2</v>
      </c>
      <c r="E3274" s="3">
        <v>0</v>
      </c>
      <c r="J3274" s="3">
        <v>1</v>
      </c>
      <c r="N3274" s="3">
        <v>53</v>
      </c>
      <c r="O3274" s="3" t="s">
        <v>27</v>
      </c>
      <c r="P3274" s="3">
        <v>53</v>
      </c>
      <c r="Q3274" s="3" t="s">
        <v>5</v>
      </c>
      <c r="R3274" s="3">
        <v>25</v>
      </c>
      <c r="S3274" s="9">
        <v>3.3</v>
      </c>
      <c r="T3274" s="11">
        <v>2.83</v>
      </c>
      <c r="U3274" s="13">
        <v>0</v>
      </c>
    </row>
    <row r="3275" spans="1:21" x14ac:dyDescent="0.25">
      <c r="A3275" s="3" t="s">
        <v>72</v>
      </c>
      <c r="B3275" s="3" t="s">
        <v>137</v>
      </c>
      <c r="C3275" s="3" t="s">
        <v>18</v>
      </c>
      <c r="D3275" s="3">
        <v>2</v>
      </c>
      <c r="E3275" s="3">
        <v>0</v>
      </c>
      <c r="J3275" s="3">
        <v>1</v>
      </c>
      <c r="N3275" s="3">
        <v>59</v>
      </c>
      <c r="O3275" s="3" t="s">
        <v>29</v>
      </c>
      <c r="P3275" s="3">
        <v>59</v>
      </c>
      <c r="Q3275" s="3" t="s">
        <v>5</v>
      </c>
      <c r="R3275" s="3">
        <v>25</v>
      </c>
      <c r="S3275" s="9">
        <v>7.2799999999999994</v>
      </c>
      <c r="T3275" s="11">
        <v>11.18</v>
      </c>
      <c r="U3275" s="13">
        <v>3.67</v>
      </c>
    </row>
    <row r="3276" spans="1:21" x14ac:dyDescent="0.25">
      <c r="A3276" s="3" t="s">
        <v>72</v>
      </c>
      <c r="B3276" s="3" t="s">
        <v>137</v>
      </c>
      <c r="C3276" s="3" t="s">
        <v>18</v>
      </c>
      <c r="D3276" s="3">
        <v>2</v>
      </c>
      <c r="E3276" s="3">
        <v>0</v>
      </c>
      <c r="J3276" s="3">
        <v>1</v>
      </c>
      <c r="N3276" s="3">
        <v>58</v>
      </c>
      <c r="O3276" s="3" t="s">
        <v>31</v>
      </c>
      <c r="P3276" s="3">
        <v>58</v>
      </c>
      <c r="Q3276" s="3" t="s">
        <v>5</v>
      </c>
      <c r="R3276" s="3">
        <v>25</v>
      </c>
      <c r="S3276" s="9">
        <v>1</v>
      </c>
      <c r="T3276" s="11">
        <v>11.18</v>
      </c>
      <c r="U3276" s="13">
        <v>10.5</v>
      </c>
    </row>
    <row r="3277" spans="1:21" x14ac:dyDescent="0.25">
      <c r="A3277" s="3" t="s">
        <v>72</v>
      </c>
      <c r="B3277" s="3" t="s">
        <v>137</v>
      </c>
      <c r="C3277" s="3" t="s">
        <v>24</v>
      </c>
      <c r="D3277" s="3">
        <v>1</v>
      </c>
      <c r="E3277" s="3">
        <v>0</v>
      </c>
      <c r="J3277" s="3">
        <v>1</v>
      </c>
      <c r="N3277" s="3">
        <v>59</v>
      </c>
      <c r="O3277" s="3" t="s">
        <v>29</v>
      </c>
      <c r="P3277" s="3">
        <v>59</v>
      </c>
      <c r="Q3277" s="3" t="s">
        <v>5</v>
      </c>
      <c r="R3277" s="3">
        <v>25</v>
      </c>
      <c r="S3277" s="9">
        <v>1</v>
      </c>
      <c r="T3277" s="11">
        <v>5.2</v>
      </c>
      <c r="U3277" s="13">
        <v>7.67</v>
      </c>
    </row>
    <row r="3278" spans="1:21" x14ac:dyDescent="0.25">
      <c r="A3278" s="3" t="s">
        <v>72</v>
      </c>
      <c r="B3278" s="3" t="s">
        <v>137</v>
      </c>
      <c r="C3278" s="3" t="s">
        <v>24</v>
      </c>
      <c r="D3278" s="3">
        <v>1</v>
      </c>
      <c r="E3278" s="3">
        <v>0</v>
      </c>
      <c r="J3278" s="3">
        <v>1</v>
      </c>
      <c r="N3278" s="3">
        <v>53</v>
      </c>
      <c r="O3278" s="3" t="s">
        <v>27</v>
      </c>
      <c r="P3278" s="3">
        <v>53</v>
      </c>
      <c r="Q3278" s="3" t="s">
        <v>5</v>
      </c>
      <c r="R3278" s="3">
        <v>25</v>
      </c>
      <c r="S3278" s="9">
        <v>3.24</v>
      </c>
      <c r="T3278" s="11">
        <v>2.83</v>
      </c>
      <c r="U3278" s="13">
        <v>2</v>
      </c>
    </row>
    <row r="3279" spans="1:21" x14ac:dyDescent="0.25">
      <c r="A3279" s="3" t="s">
        <v>72</v>
      </c>
      <c r="B3279" s="3" t="s">
        <v>137</v>
      </c>
      <c r="C3279" s="3" t="s">
        <v>24</v>
      </c>
      <c r="D3279" s="3">
        <v>1</v>
      </c>
      <c r="E3279" s="3">
        <v>0</v>
      </c>
      <c r="J3279" s="3">
        <v>1</v>
      </c>
      <c r="N3279" s="3">
        <v>53</v>
      </c>
      <c r="O3279" s="3" t="s">
        <v>27</v>
      </c>
      <c r="P3279" s="3">
        <v>53</v>
      </c>
      <c r="Q3279" s="3" t="s">
        <v>5</v>
      </c>
      <c r="R3279" s="3">
        <v>25</v>
      </c>
      <c r="S3279" s="9">
        <v>1</v>
      </c>
      <c r="T3279" s="11">
        <v>8</v>
      </c>
      <c r="U3279" s="13">
        <v>2.33</v>
      </c>
    </row>
    <row r="3280" spans="1:21" x14ac:dyDescent="0.25">
      <c r="A3280" s="3" t="s">
        <v>72</v>
      </c>
      <c r="B3280" s="3" t="s">
        <v>137</v>
      </c>
      <c r="C3280" s="3" t="s">
        <v>19</v>
      </c>
      <c r="D3280" s="3">
        <v>4</v>
      </c>
      <c r="E3280" s="3">
        <v>1</v>
      </c>
      <c r="J3280" s="3">
        <v>1</v>
      </c>
      <c r="N3280" s="3">
        <v>57</v>
      </c>
      <c r="O3280" s="3" t="s">
        <v>30</v>
      </c>
      <c r="P3280" s="3">
        <v>57</v>
      </c>
      <c r="Q3280" s="3" t="s">
        <v>5</v>
      </c>
      <c r="R3280" s="3">
        <v>25</v>
      </c>
      <c r="S3280" s="9">
        <v>1</v>
      </c>
      <c r="T3280" s="11">
        <v>14.7</v>
      </c>
      <c r="U3280" s="13">
        <v>0</v>
      </c>
    </row>
    <row r="3281" spans="1:21" x14ac:dyDescent="0.25">
      <c r="A3281" s="3" t="s">
        <v>72</v>
      </c>
      <c r="B3281" s="3" t="s">
        <v>137</v>
      </c>
      <c r="C3281" s="3" t="s">
        <v>19</v>
      </c>
      <c r="D3281" s="3">
        <v>4</v>
      </c>
      <c r="E3281" s="3">
        <v>0</v>
      </c>
      <c r="J3281" s="3">
        <v>1</v>
      </c>
      <c r="N3281" s="3">
        <v>57</v>
      </c>
      <c r="O3281" s="3" t="s">
        <v>30</v>
      </c>
      <c r="P3281" s="3">
        <v>57</v>
      </c>
      <c r="Q3281" s="3" t="s">
        <v>5</v>
      </c>
      <c r="R3281" s="3">
        <v>25</v>
      </c>
      <c r="S3281" s="9">
        <v>1</v>
      </c>
      <c r="T3281" s="11">
        <v>11.18</v>
      </c>
      <c r="U3281" s="13">
        <v>7</v>
      </c>
    </row>
    <row r="3282" spans="1:21" x14ac:dyDescent="0.25">
      <c r="A3282" s="3" t="s">
        <v>72</v>
      </c>
      <c r="B3282" s="3" t="s">
        <v>137</v>
      </c>
      <c r="C3282" s="3" t="s">
        <v>19</v>
      </c>
      <c r="D3282" s="3">
        <v>4</v>
      </c>
      <c r="E3282" s="3">
        <v>1</v>
      </c>
      <c r="J3282" s="3">
        <v>1</v>
      </c>
      <c r="N3282" s="3">
        <v>58</v>
      </c>
      <c r="O3282" s="3" t="s">
        <v>31</v>
      </c>
      <c r="P3282" s="3">
        <v>58</v>
      </c>
      <c r="Q3282" s="3" t="s">
        <v>5</v>
      </c>
      <c r="R3282" s="3">
        <v>25</v>
      </c>
      <c r="S3282" s="9">
        <v>8.17</v>
      </c>
      <c r="T3282" s="11">
        <v>22.63</v>
      </c>
      <c r="U3282" s="13">
        <v>19.5</v>
      </c>
    </row>
    <row r="3283" spans="1:21" x14ac:dyDescent="0.25">
      <c r="A3283" s="3" t="s">
        <v>72</v>
      </c>
      <c r="B3283" s="3" t="s">
        <v>137</v>
      </c>
      <c r="C3283" s="3" t="s">
        <v>16</v>
      </c>
      <c r="D3283" s="3">
        <v>3</v>
      </c>
      <c r="E3283" s="3">
        <v>0</v>
      </c>
      <c r="J3283" s="3">
        <v>1</v>
      </c>
      <c r="N3283" s="3">
        <v>57</v>
      </c>
      <c r="O3283" s="3" t="s">
        <v>30</v>
      </c>
      <c r="P3283" s="3">
        <v>57</v>
      </c>
      <c r="Q3283" s="3" t="s">
        <v>5</v>
      </c>
      <c r="R3283" s="3">
        <v>25</v>
      </c>
      <c r="S3283" s="9">
        <v>4.3</v>
      </c>
      <c r="T3283" s="11">
        <v>5.2</v>
      </c>
      <c r="U3283" s="13">
        <v>2.16</v>
      </c>
    </row>
    <row r="3284" spans="1:21" x14ac:dyDescent="0.25">
      <c r="A3284" s="3" t="s">
        <v>72</v>
      </c>
      <c r="B3284" s="3" t="s">
        <v>137</v>
      </c>
      <c r="C3284" s="3" t="s">
        <v>16</v>
      </c>
      <c r="D3284" s="3">
        <v>3</v>
      </c>
      <c r="E3284" s="3">
        <v>0</v>
      </c>
      <c r="J3284" s="3">
        <v>1</v>
      </c>
      <c r="N3284" s="3">
        <v>57</v>
      </c>
      <c r="O3284" s="3" t="s">
        <v>30</v>
      </c>
      <c r="P3284" s="3">
        <v>57</v>
      </c>
      <c r="Q3284" s="3" t="s">
        <v>5</v>
      </c>
      <c r="R3284" s="3">
        <v>25</v>
      </c>
      <c r="S3284" s="9">
        <v>11</v>
      </c>
      <c r="T3284" s="11">
        <v>14.7</v>
      </c>
      <c r="U3284" s="13">
        <v>2.5</v>
      </c>
    </row>
    <row r="3285" spans="1:21" x14ac:dyDescent="0.25">
      <c r="A3285" s="3" t="s">
        <v>72</v>
      </c>
      <c r="B3285" s="3" t="s">
        <v>137</v>
      </c>
      <c r="C3285" s="3" t="s">
        <v>16</v>
      </c>
      <c r="D3285" s="3">
        <v>3</v>
      </c>
      <c r="E3285" s="3">
        <v>0</v>
      </c>
      <c r="J3285" s="3">
        <v>1</v>
      </c>
      <c r="N3285" s="3">
        <v>55</v>
      </c>
      <c r="O3285" s="3" t="s">
        <v>23</v>
      </c>
      <c r="P3285" s="3">
        <v>55</v>
      </c>
      <c r="Q3285" s="3" t="s">
        <v>5</v>
      </c>
      <c r="R3285" s="3">
        <v>25</v>
      </c>
      <c r="S3285" s="9">
        <v>3.72</v>
      </c>
      <c r="T3285" s="11">
        <v>8</v>
      </c>
      <c r="U3285" s="13">
        <v>2.98</v>
      </c>
    </row>
    <row r="3286" spans="1:21" x14ac:dyDescent="0.25">
      <c r="A3286" s="3" t="s">
        <v>72</v>
      </c>
      <c r="B3286" s="3" t="s">
        <v>137</v>
      </c>
      <c r="C3286" s="3" t="s">
        <v>16</v>
      </c>
      <c r="D3286" s="3">
        <v>3</v>
      </c>
      <c r="E3286" s="3">
        <v>0</v>
      </c>
      <c r="J3286" s="3">
        <v>1</v>
      </c>
      <c r="N3286" s="3">
        <v>57</v>
      </c>
      <c r="O3286" s="3" t="s">
        <v>30</v>
      </c>
      <c r="P3286" s="3">
        <v>57</v>
      </c>
      <c r="Q3286" s="3" t="s">
        <v>5</v>
      </c>
      <c r="R3286" s="3">
        <v>25</v>
      </c>
      <c r="S3286" s="9">
        <v>6.12</v>
      </c>
      <c r="T3286" s="11">
        <v>2.83</v>
      </c>
      <c r="U3286" s="13">
        <v>10</v>
      </c>
    </row>
    <row r="3287" spans="1:21" x14ac:dyDescent="0.25">
      <c r="A3287" s="3" t="s">
        <v>72</v>
      </c>
      <c r="B3287" s="3" t="s">
        <v>137</v>
      </c>
      <c r="C3287" s="3" t="s">
        <v>16</v>
      </c>
      <c r="D3287" s="3">
        <v>3</v>
      </c>
      <c r="E3287" s="3">
        <v>0</v>
      </c>
      <c r="J3287" s="3">
        <v>1</v>
      </c>
      <c r="N3287" s="3">
        <v>55</v>
      </c>
      <c r="O3287" s="3" t="s">
        <v>23</v>
      </c>
      <c r="P3287" s="3">
        <v>55</v>
      </c>
      <c r="Q3287" s="3" t="s">
        <v>5</v>
      </c>
      <c r="R3287" s="3">
        <v>25</v>
      </c>
      <c r="S3287" s="9">
        <v>4.4800000000000004</v>
      </c>
      <c r="T3287" s="11">
        <v>5.2</v>
      </c>
      <c r="U3287" s="13">
        <v>0</v>
      </c>
    </row>
    <row r="3288" spans="1:21" x14ac:dyDescent="0.25">
      <c r="A3288" s="3" t="s">
        <v>72</v>
      </c>
      <c r="B3288" s="3" t="s">
        <v>137</v>
      </c>
      <c r="C3288" s="3" t="s">
        <v>16</v>
      </c>
      <c r="D3288" s="3">
        <v>3</v>
      </c>
      <c r="E3288" s="3">
        <v>1</v>
      </c>
      <c r="J3288" s="3">
        <v>1</v>
      </c>
      <c r="N3288" s="3">
        <v>57</v>
      </c>
      <c r="O3288" s="3" t="s">
        <v>30</v>
      </c>
      <c r="P3288" s="3">
        <v>57</v>
      </c>
      <c r="Q3288" s="3" t="s">
        <v>5</v>
      </c>
      <c r="R3288" s="3">
        <v>25</v>
      </c>
      <c r="S3288" s="9">
        <v>10.74</v>
      </c>
      <c r="T3288" s="11">
        <v>11.18</v>
      </c>
      <c r="U3288" s="13">
        <v>4.66</v>
      </c>
    </row>
    <row r="3289" spans="1:21" x14ac:dyDescent="0.25">
      <c r="A3289" s="3" t="s">
        <v>72</v>
      </c>
      <c r="B3289" s="3" t="s">
        <v>137</v>
      </c>
      <c r="C3289" s="3" t="s">
        <v>16</v>
      </c>
      <c r="D3289" s="3">
        <v>3</v>
      </c>
      <c r="E3289" s="3">
        <v>0</v>
      </c>
      <c r="J3289" s="3">
        <v>1</v>
      </c>
      <c r="N3289" s="3">
        <v>57</v>
      </c>
      <c r="O3289" s="3" t="s">
        <v>30</v>
      </c>
      <c r="P3289" s="3">
        <v>57</v>
      </c>
      <c r="Q3289" s="3" t="s">
        <v>5</v>
      </c>
      <c r="R3289" s="3">
        <v>25</v>
      </c>
      <c r="S3289" s="9">
        <v>10.54</v>
      </c>
      <c r="T3289" s="11">
        <v>8</v>
      </c>
      <c r="U3289" s="13">
        <v>9.16</v>
      </c>
    </row>
    <row r="3290" spans="1:21" x14ac:dyDescent="0.25">
      <c r="A3290" s="3" t="s">
        <v>72</v>
      </c>
      <c r="B3290" s="3" t="s">
        <v>137</v>
      </c>
      <c r="C3290" s="3" t="s">
        <v>16</v>
      </c>
      <c r="D3290" s="3">
        <v>3</v>
      </c>
      <c r="E3290" s="3">
        <v>0</v>
      </c>
      <c r="J3290" s="3">
        <v>1</v>
      </c>
      <c r="N3290" s="3">
        <v>55</v>
      </c>
      <c r="O3290" s="3" t="s">
        <v>23</v>
      </c>
      <c r="P3290" s="3">
        <v>55</v>
      </c>
      <c r="Q3290" s="3" t="s">
        <v>5</v>
      </c>
      <c r="R3290" s="3">
        <v>25</v>
      </c>
      <c r="S3290" s="9">
        <v>3.4</v>
      </c>
      <c r="T3290" s="11">
        <v>5.2</v>
      </c>
      <c r="U3290" s="13">
        <v>2.17</v>
      </c>
    </row>
    <row r="3291" spans="1:21" x14ac:dyDescent="0.25">
      <c r="A3291" s="3" t="s">
        <v>72</v>
      </c>
      <c r="B3291" s="3" t="s">
        <v>137</v>
      </c>
      <c r="C3291" s="3" t="s">
        <v>16</v>
      </c>
      <c r="D3291" s="3">
        <v>3</v>
      </c>
      <c r="E3291" s="3">
        <v>0</v>
      </c>
      <c r="J3291" s="3">
        <v>1</v>
      </c>
      <c r="N3291" s="3">
        <v>57</v>
      </c>
      <c r="O3291" s="3" t="s">
        <v>30</v>
      </c>
      <c r="P3291" s="3">
        <v>57</v>
      </c>
      <c r="Q3291" s="3" t="s">
        <v>5</v>
      </c>
      <c r="R3291" s="3">
        <v>25</v>
      </c>
      <c r="S3291" s="9">
        <v>8.4600000000000009</v>
      </c>
      <c r="T3291" s="11">
        <v>11.18</v>
      </c>
      <c r="U3291" s="13">
        <v>1.67</v>
      </c>
    </row>
    <row r="3292" spans="1:21" x14ac:dyDescent="0.25">
      <c r="A3292" s="3" t="s">
        <v>72</v>
      </c>
      <c r="B3292" s="3" t="s">
        <v>137</v>
      </c>
      <c r="C3292" s="3" t="s">
        <v>16</v>
      </c>
      <c r="D3292" s="3">
        <v>3</v>
      </c>
      <c r="E3292" s="3">
        <v>0</v>
      </c>
      <c r="J3292" s="3">
        <v>1</v>
      </c>
      <c r="N3292" s="3">
        <v>55</v>
      </c>
      <c r="O3292" s="3" t="s">
        <v>23</v>
      </c>
      <c r="P3292" s="3">
        <v>55</v>
      </c>
      <c r="Q3292" s="3" t="s">
        <v>5</v>
      </c>
      <c r="R3292" s="3">
        <v>25</v>
      </c>
      <c r="S3292" s="9">
        <v>5.6</v>
      </c>
      <c r="T3292" s="11">
        <v>5.2</v>
      </c>
      <c r="U3292" s="13">
        <v>13.33</v>
      </c>
    </row>
    <row r="3293" spans="1:21" x14ac:dyDescent="0.25">
      <c r="A3293" s="3" t="s">
        <v>72</v>
      </c>
      <c r="B3293" s="3" t="s">
        <v>137</v>
      </c>
      <c r="C3293" s="3" t="s">
        <v>18</v>
      </c>
      <c r="D3293" s="3">
        <v>2</v>
      </c>
      <c r="E3293" s="3">
        <v>0</v>
      </c>
      <c r="J3293" s="3">
        <v>1</v>
      </c>
      <c r="N3293" s="3">
        <v>57</v>
      </c>
      <c r="O3293" s="3" t="s">
        <v>30</v>
      </c>
      <c r="P3293" s="3">
        <v>57</v>
      </c>
      <c r="Q3293" s="3" t="s">
        <v>5</v>
      </c>
      <c r="R3293" s="3">
        <v>25</v>
      </c>
      <c r="S3293" s="9">
        <v>8.0500000000000007</v>
      </c>
      <c r="T3293" s="11">
        <v>8</v>
      </c>
      <c r="U3293" s="13">
        <v>7</v>
      </c>
    </row>
    <row r="3294" spans="1:21" x14ac:dyDescent="0.25">
      <c r="A3294" s="3" t="s">
        <v>72</v>
      </c>
      <c r="B3294" s="3" t="s">
        <v>137</v>
      </c>
      <c r="C3294" s="3" t="s">
        <v>18</v>
      </c>
      <c r="D3294" s="3">
        <v>2</v>
      </c>
      <c r="E3294" s="3">
        <v>0</v>
      </c>
      <c r="J3294" s="3">
        <v>1</v>
      </c>
      <c r="N3294" s="3">
        <v>57</v>
      </c>
      <c r="O3294" s="3" t="s">
        <v>30</v>
      </c>
      <c r="P3294" s="3">
        <v>57</v>
      </c>
      <c r="Q3294" s="3" t="s">
        <v>5</v>
      </c>
      <c r="R3294" s="3">
        <v>25</v>
      </c>
      <c r="S3294" s="9">
        <v>2.95</v>
      </c>
      <c r="T3294" s="11">
        <v>1</v>
      </c>
      <c r="U3294" s="13">
        <v>0</v>
      </c>
    </row>
    <row r="3295" spans="1:21" x14ac:dyDescent="0.25">
      <c r="A3295" s="3" t="s">
        <v>72</v>
      </c>
      <c r="B3295" s="3" t="s">
        <v>137</v>
      </c>
      <c r="C3295" s="3" t="s">
        <v>18</v>
      </c>
      <c r="D3295" s="3">
        <v>2</v>
      </c>
      <c r="E3295" s="3">
        <v>0</v>
      </c>
      <c r="J3295" s="3">
        <v>1</v>
      </c>
      <c r="N3295" s="3">
        <v>55</v>
      </c>
      <c r="O3295" s="3" t="s">
        <v>23</v>
      </c>
      <c r="P3295" s="3">
        <v>55</v>
      </c>
      <c r="Q3295" s="3" t="s">
        <v>5</v>
      </c>
      <c r="R3295" s="3">
        <v>25</v>
      </c>
      <c r="S3295" s="9">
        <v>2.0299999999999998</v>
      </c>
      <c r="T3295" s="11">
        <v>0</v>
      </c>
      <c r="U3295" s="13">
        <v>1</v>
      </c>
    </row>
    <row r="3296" spans="1:21" x14ac:dyDescent="0.25">
      <c r="A3296" s="3" t="s">
        <v>72</v>
      </c>
      <c r="B3296" s="3" t="s">
        <v>137</v>
      </c>
      <c r="C3296" s="3" t="s">
        <v>18</v>
      </c>
      <c r="D3296" s="3">
        <v>2</v>
      </c>
      <c r="E3296" s="3">
        <v>0</v>
      </c>
      <c r="J3296" s="3">
        <v>1</v>
      </c>
      <c r="N3296" s="3">
        <v>57</v>
      </c>
      <c r="O3296" s="3" t="s">
        <v>30</v>
      </c>
      <c r="P3296" s="3">
        <v>57</v>
      </c>
      <c r="Q3296" s="3" t="s">
        <v>5</v>
      </c>
      <c r="R3296" s="3">
        <v>25</v>
      </c>
      <c r="S3296" s="9">
        <v>9.98</v>
      </c>
      <c r="T3296" s="11">
        <v>5.2</v>
      </c>
      <c r="U3296" s="13">
        <v>4.5</v>
      </c>
    </row>
    <row r="3297" spans="1:21" x14ac:dyDescent="0.25">
      <c r="A3297" s="3" t="s">
        <v>72</v>
      </c>
      <c r="B3297" s="3" t="s">
        <v>137</v>
      </c>
      <c r="C3297" s="3" t="s">
        <v>18</v>
      </c>
      <c r="D3297" s="3">
        <v>2</v>
      </c>
      <c r="E3297" s="3">
        <v>0</v>
      </c>
      <c r="J3297" s="3">
        <v>1</v>
      </c>
      <c r="N3297" s="3">
        <v>55</v>
      </c>
      <c r="O3297" s="3" t="s">
        <v>23</v>
      </c>
      <c r="P3297" s="3">
        <v>55</v>
      </c>
      <c r="Q3297" s="3" t="s">
        <v>5</v>
      </c>
      <c r="R3297" s="3">
        <v>25</v>
      </c>
      <c r="S3297" s="9">
        <v>2.23</v>
      </c>
      <c r="T3297" s="11">
        <v>0</v>
      </c>
      <c r="U3297" s="13">
        <v>0</v>
      </c>
    </row>
    <row r="3298" spans="1:21" x14ac:dyDescent="0.25">
      <c r="A3298" s="3" t="s">
        <v>72</v>
      </c>
      <c r="B3298" s="3" t="s">
        <v>137</v>
      </c>
      <c r="C3298" s="3" t="s">
        <v>18</v>
      </c>
      <c r="D3298" s="3">
        <v>2</v>
      </c>
      <c r="E3298" s="3">
        <v>0</v>
      </c>
      <c r="J3298" s="3">
        <v>1</v>
      </c>
      <c r="N3298" s="3">
        <v>56</v>
      </c>
      <c r="O3298" s="3" t="s">
        <v>22</v>
      </c>
      <c r="P3298" s="3">
        <v>56</v>
      </c>
      <c r="Q3298" s="3" t="s">
        <v>5</v>
      </c>
      <c r="R3298" s="3">
        <v>25</v>
      </c>
      <c r="S3298" s="9">
        <v>5.2799999999999994</v>
      </c>
      <c r="T3298" s="11">
        <v>1</v>
      </c>
      <c r="U3298" s="13">
        <v>1</v>
      </c>
    </row>
    <row r="3299" spans="1:21" x14ac:dyDescent="0.25">
      <c r="A3299" s="3" t="s">
        <v>72</v>
      </c>
      <c r="B3299" s="3" t="s">
        <v>137</v>
      </c>
      <c r="C3299" s="3" t="s">
        <v>18</v>
      </c>
      <c r="D3299" s="3">
        <v>2</v>
      </c>
      <c r="E3299" s="3">
        <v>0</v>
      </c>
      <c r="J3299" s="3">
        <v>1</v>
      </c>
      <c r="N3299" s="3">
        <v>57</v>
      </c>
      <c r="O3299" s="3" t="s">
        <v>30</v>
      </c>
      <c r="P3299" s="3">
        <v>57</v>
      </c>
      <c r="Q3299" s="3" t="s">
        <v>5</v>
      </c>
      <c r="R3299" s="3">
        <v>25</v>
      </c>
      <c r="S3299" s="9">
        <v>1</v>
      </c>
      <c r="T3299" s="11">
        <v>1</v>
      </c>
      <c r="U3299" s="13">
        <v>0</v>
      </c>
    </row>
    <row r="3300" spans="1:21" x14ac:dyDescent="0.25">
      <c r="A3300" s="3" t="s">
        <v>72</v>
      </c>
      <c r="B3300" s="3" t="s">
        <v>137</v>
      </c>
      <c r="C3300" s="3" t="s">
        <v>18</v>
      </c>
      <c r="D3300" s="3">
        <v>2</v>
      </c>
      <c r="E3300" s="3">
        <v>0</v>
      </c>
      <c r="J3300" s="3">
        <v>1</v>
      </c>
      <c r="N3300" s="3">
        <v>57</v>
      </c>
      <c r="O3300" s="3" t="s">
        <v>30</v>
      </c>
      <c r="P3300" s="3">
        <v>57</v>
      </c>
      <c r="Q3300" s="3" t="s">
        <v>5</v>
      </c>
      <c r="R3300" s="3">
        <v>25</v>
      </c>
      <c r="S3300" s="9">
        <v>3.8</v>
      </c>
      <c r="T3300" s="11">
        <v>2.83</v>
      </c>
      <c r="U3300" s="13">
        <v>3</v>
      </c>
    </row>
    <row r="3301" spans="1:21" x14ac:dyDescent="0.25">
      <c r="A3301" s="3" t="s">
        <v>72</v>
      </c>
      <c r="B3301" s="3" t="s">
        <v>137</v>
      </c>
      <c r="C3301" s="3" t="s">
        <v>18</v>
      </c>
      <c r="D3301" s="3">
        <v>2</v>
      </c>
      <c r="E3301" s="3">
        <v>0</v>
      </c>
      <c r="K3301" s="3">
        <v>1</v>
      </c>
      <c r="N3301" s="3">
        <v>62</v>
      </c>
      <c r="O3301" s="3" t="s">
        <v>21</v>
      </c>
      <c r="P3301" s="3">
        <v>62</v>
      </c>
      <c r="Q3301" s="3" t="s">
        <v>6</v>
      </c>
      <c r="R3301" s="3">
        <v>26</v>
      </c>
      <c r="S3301" s="9">
        <v>2.6399999999999997</v>
      </c>
      <c r="T3301" s="11">
        <v>1</v>
      </c>
      <c r="U3301" s="13">
        <v>6</v>
      </c>
    </row>
    <row r="3302" spans="1:21" x14ac:dyDescent="0.25">
      <c r="A3302" s="3" t="s">
        <v>72</v>
      </c>
      <c r="B3302" s="3" t="s">
        <v>137</v>
      </c>
      <c r="C3302" s="3" t="s">
        <v>18</v>
      </c>
      <c r="D3302" s="3">
        <v>2</v>
      </c>
      <c r="E3302" s="3">
        <v>0</v>
      </c>
      <c r="K3302" s="3">
        <v>1</v>
      </c>
      <c r="N3302" s="3">
        <v>61</v>
      </c>
      <c r="O3302" s="3" t="s">
        <v>20</v>
      </c>
      <c r="P3302" s="3">
        <v>61</v>
      </c>
      <c r="Q3302" s="3" t="s">
        <v>6</v>
      </c>
      <c r="R3302" s="3">
        <v>26</v>
      </c>
      <c r="S3302" s="9">
        <v>1</v>
      </c>
      <c r="T3302" s="11">
        <v>1</v>
      </c>
      <c r="U3302" s="13">
        <v>0</v>
      </c>
    </row>
    <row r="3303" spans="1:21" x14ac:dyDescent="0.25">
      <c r="A3303" s="3" t="s">
        <v>72</v>
      </c>
      <c r="B3303" s="3" t="s">
        <v>137</v>
      </c>
      <c r="C3303" s="3" t="s">
        <v>16</v>
      </c>
      <c r="D3303" s="3">
        <v>3</v>
      </c>
      <c r="E3303" s="3">
        <v>0</v>
      </c>
      <c r="K3303" s="3">
        <v>1</v>
      </c>
      <c r="N3303" s="3">
        <v>62</v>
      </c>
      <c r="O3303" s="3" t="s">
        <v>21</v>
      </c>
      <c r="P3303" s="3">
        <v>62</v>
      </c>
      <c r="Q3303" s="3" t="s">
        <v>6</v>
      </c>
      <c r="R3303" s="3">
        <v>26</v>
      </c>
      <c r="S3303" s="9">
        <v>4.67</v>
      </c>
      <c r="T3303" s="11">
        <v>1</v>
      </c>
      <c r="U3303" s="13">
        <v>2</v>
      </c>
    </row>
    <row r="3304" spans="1:21" x14ac:dyDescent="0.25">
      <c r="A3304" s="3" t="s">
        <v>72</v>
      </c>
      <c r="B3304" s="3" t="s">
        <v>137</v>
      </c>
      <c r="C3304" s="3" t="s">
        <v>16</v>
      </c>
      <c r="D3304" s="3">
        <v>3</v>
      </c>
      <c r="E3304" s="3">
        <v>0</v>
      </c>
      <c r="K3304" s="3">
        <v>1</v>
      </c>
      <c r="N3304" s="3">
        <v>62</v>
      </c>
      <c r="O3304" s="3" t="s">
        <v>21</v>
      </c>
      <c r="P3304" s="3">
        <v>62</v>
      </c>
      <c r="Q3304" s="3" t="s">
        <v>6</v>
      </c>
      <c r="R3304" s="3">
        <v>26</v>
      </c>
      <c r="S3304" s="9">
        <v>2.8</v>
      </c>
      <c r="T3304" s="11">
        <v>5.2</v>
      </c>
      <c r="U3304" s="13">
        <v>2</v>
      </c>
    </row>
    <row r="3305" spans="1:21" x14ac:dyDescent="0.25">
      <c r="A3305" s="3" t="s">
        <v>72</v>
      </c>
      <c r="B3305" s="3" t="s">
        <v>137</v>
      </c>
      <c r="C3305" s="3" t="s">
        <v>16</v>
      </c>
      <c r="D3305" s="3">
        <v>3</v>
      </c>
      <c r="E3305" s="3">
        <v>0</v>
      </c>
      <c r="K3305" s="3">
        <v>1</v>
      </c>
      <c r="N3305" s="3">
        <v>62</v>
      </c>
      <c r="O3305" s="3" t="s">
        <v>21</v>
      </c>
      <c r="P3305" s="3">
        <v>62</v>
      </c>
      <c r="Q3305" s="3" t="s">
        <v>6</v>
      </c>
      <c r="R3305" s="3">
        <v>26</v>
      </c>
      <c r="S3305" s="9">
        <v>8.02</v>
      </c>
      <c r="T3305" s="11">
        <v>1</v>
      </c>
      <c r="U3305" s="13">
        <v>1</v>
      </c>
    </row>
    <row r="3306" spans="1:21" x14ac:dyDescent="0.25">
      <c r="A3306" s="3" t="s">
        <v>72</v>
      </c>
      <c r="B3306" s="3" t="s">
        <v>137</v>
      </c>
      <c r="C3306" s="3" t="s">
        <v>18</v>
      </c>
      <c r="D3306" s="3">
        <v>2</v>
      </c>
      <c r="E3306" s="3">
        <v>0</v>
      </c>
      <c r="K3306" s="3">
        <v>1</v>
      </c>
      <c r="N3306" s="3">
        <v>62</v>
      </c>
      <c r="O3306" s="3" t="s">
        <v>21</v>
      </c>
      <c r="P3306" s="3">
        <v>62</v>
      </c>
      <c r="Q3306" s="3" t="s">
        <v>6</v>
      </c>
      <c r="R3306" s="3">
        <v>26</v>
      </c>
      <c r="S3306" s="9">
        <v>1.9</v>
      </c>
      <c r="T3306" s="11">
        <v>5.2</v>
      </c>
      <c r="U3306" s="13">
        <v>1.83</v>
      </c>
    </row>
    <row r="3307" spans="1:21" x14ac:dyDescent="0.25">
      <c r="A3307" s="3" t="s">
        <v>72</v>
      </c>
      <c r="B3307" s="3" t="s">
        <v>137</v>
      </c>
      <c r="C3307" s="3" t="s">
        <v>16</v>
      </c>
      <c r="D3307" s="3">
        <v>3</v>
      </c>
      <c r="E3307" s="3">
        <v>0</v>
      </c>
      <c r="K3307" s="3">
        <v>1</v>
      </c>
      <c r="N3307" s="3">
        <v>62</v>
      </c>
      <c r="O3307" s="3" t="s">
        <v>21</v>
      </c>
      <c r="P3307" s="3">
        <v>62</v>
      </c>
      <c r="Q3307" s="3" t="s">
        <v>6</v>
      </c>
      <c r="R3307" s="3">
        <v>26</v>
      </c>
      <c r="S3307" s="9">
        <v>2.0599999999999996</v>
      </c>
      <c r="T3307" s="11">
        <v>1</v>
      </c>
      <c r="U3307" s="13">
        <v>0</v>
      </c>
    </row>
    <row r="3308" spans="1:21" x14ac:dyDescent="0.25">
      <c r="A3308" s="3" t="s">
        <v>72</v>
      </c>
      <c r="B3308" s="3" t="s">
        <v>137</v>
      </c>
      <c r="C3308" s="3" t="s">
        <v>18</v>
      </c>
      <c r="D3308" s="3">
        <v>2</v>
      </c>
      <c r="E3308" s="3">
        <v>0</v>
      </c>
      <c r="K3308" s="3">
        <v>1</v>
      </c>
      <c r="N3308" s="3">
        <v>62</v>
      </c>
      <c r="O3308" s="3" t="s">
        <v>21</v>
      </c>
      <c r="P3308" s="3">
        <v>62</v>
      </c>
      <c r="Q3308" s="3" t="s">
        <v>6</v>
      </c>
      <c r="R3308" s="3">
        <v>26</v>
      </c>
      <c r="S3308" s="9">
        <v>4.09</v>
      </c>
      <c r="T3308" s="11">
        <v>1</v>
      </c>
      <c r="U3308" s="13">
        <v>3</v>
      </c>
    </row>
    <row r="3309" spans="1:21" x14ac:dyDescent="0.25">
      <c r="A3309" s="3" t="s">
        <v>72</v>
      </c>
      <c r="B3309" s="3" t="s">
        <v>137</v>
      </c>
      <c r="C3309" s="3" t="s">
        <v>19</v>
      </c>
      <c r="D3309" s="3">
        <v>4</v>
      </c>
      <c r="E3309" s="3">
        <v>0</v>
      </c>
      <c r="K3309" s="3">
        <v>1</v>
      </c>
      <c r="N3309" s="3">
        <v>62</v>
      </c>
      <c r="O3309" s="3" t="s">
        <v>21</v>
      </c>
      <c r="P3309" s="3">
        <v>62</v>
      </c>
      <c r="Q3309" s="3" t="s">
        <v>6</v>
      </c>
      <c r="R3309" s="3">
        <v>26</v>
      </c>
      <c r="S3309" s="9">
        <v>4.6899999999999995</v>
      </c>
      <c r="T3309" s="11">
        <v>5.2</v>
      </c>
      <c r="U3309" s="13">
        <v>2.33</v>
      </c>
    </row>
    <row r="3310" spans="1:21" x14ac:dyDescent="0.25">
      <c r="A3310" s="3" t="s">
        <v>72</v>
      </c>
      <c r="B3310" s="3" t="s">
        <v>137</v>
      </c>
      <c r="C3310" s="3" t="s">
        <v>19</v>
      </c>
      <c r="D3310" s="3">
        <v>4</v>
      </c>
      <c r="E3310" s="3">
        <v>0</v>
      </c>
      <c r="K3310" s="3">
        <v>1</v>
      </c>
      <c r="N3310" s="3">
        <v>62</v>
      </c>
      <c r="O3310" s="3" t="s">
        <v>21</v>
      </c>
      <c r="P3310" s="3">
        <v>62</v>
      </c>
      <c r="Q3310" s="3" t="s">
        <v>6</v>
      </c>
      <c r="R3310" s="3">
        <v>26</v>
      </c>
      <c r="S3310" s="9">
        <v>3.0599999999999996</v>
      </c>
      <c r="T3310" s="11">
        <v>2.83</v>
      </c>
      <c r="U3310" s="13">
        <v>13.33</v>
      </c>
    </row>
    <row r="3311" spans="1:21" x14ac:dyDescent="0.25">
      <c r="A3311" s="3" t="s">
        <v>72</v>
      </c>
      <c r="B3311" s="3" t="s">
        <v>137</v>
      </c>
      <c r="C3311" s="3" t="s">
        <v>18</v>
      </c>
      <c r="D3311" s="3">
        <v>2</v>
      </c>
      <c r="E3311" s="3">
        <v>0</v>
      </c>
      <c r="K3311" s="3">
        <v>1</v>
      </c>
      <c r="N3311" s="3">
        <v>62</v>
      </c>
      <c r="O3311" s="3" t="s">
        <v>21</v>
      </c>
      <c r="P3311" s="3">
        <v>62</v>
      </c>
      <c r="Q3311" s="3" t="s">
        <v>6</v>
      </c>
      <c r="R3311" s="3">
        <v>26</v>
      </c>
      <c r="S3311" s="9">
        <v>2.96</v>
      </c>
      <c r="T3311" s="11">
        <v>2.83</v>
      </c>
      <c r="U3311" s="13">
        <v>0</v>
      </c>
    </row>
    <row r="3312" spans="1:21" x14ac:dyDescent="0.25">
      <c r="A3312" s="3" t="s">
        <v>72</v>
      </c>
      <c r="B3312" s="3" t="s">
        <v>137</v>
      </c>
      <c r="C3312" s="3" t="s">
        <v>16</v>
      </c>
      <c r="D3312" s="3">
        <v>3</v>
      </c>
      <c r="E3312" s="3">
        <v>0</v>
      </c>
      <c r="K3312" s="3">
        <v>1</v>
      </c>
      <c r="N3312" s="3">
        <v>62</v>
      </c>
      <c r="O3312" s="3" t="s">
        <v>21</v>
      </c>
      <c r="P3312" s="3">
        <v>62</v>
      </c>
      <c r="Q3312" s="3" t="s">
        <v>6</v>
      </c>
      <c r="R3312" s="3">
        <v>26</v>
      </c>
      <c r="S3312" s="9">
        <v>4.2699999999999996</v>
      </c>
      <c r="T3312" s="11">
        <v>5.2</v>
      </c>
      <c r="U3312" s="13">
        <v>1.0900000000000001</v>
      </c>
    </row>
    <row r="3313" spans="1:21" x14ac:dyDescent="0.25">
      <c r="A3313" s="3" t="s">
        <v>72</v>
      </c>
      <c r="B3313" s="3" t="s">
        <v>137</v>
      </c>
      <c r="C3313" s="3" t="s">
        <v>16</v>
      </c>
      <c r="D3313" s="3">
        <v>3</v>
      </c>
      <c r="E3313" s="3">
        <v>0</v>
      </c>
      <c r="H3313" s="3">
        <v>1</v>
      </c>
      <c r="N3313" s="3">
        <v>48</v>
      </c>
      <c r="O3313" s="3" t="s">
        <v>37</v>
      </c>
      <c r="P3313" s="3">
        <v>48</v>
      </c>
      <c r="Q3313" s="3" t="s">
        <v>3</v>
      </c>
      <c r="R3313" s="3">
        <v>21</v>
      </c>
      <c r="S3313" s="9">
        <v>2.0199999999999996</v>
      </c>
      <c r="T3313" s="11">
        <v>5.2</v>
      </c>
      <c r="U3313" s="13">
        <v>2.5</v>
      </c>
    </row>
    <row r="3314" spans="1:21" x14ac:dyDescent="0.25">
      <c r="A3314" s="3" t="s">
        <v>72</v>
      </c>
      <c r="B3314" s="3" t="s">
        <v>137</v>
      </c>
      <c r="C3314" s="3" t="s">
        <v>18</v>
      </c>
      <c r="D3314" s="3">
        <v>2</v>
      </c>
      <c r="E3314" s="3">
        <v>0</v>
      </c>
      <c r="H3314" s="3">
        <v>1</v>
      </c>
      <c r="N3314" s="3">
        <v>48</v>
      </c>
      <c r="O3314" s="3" t="s">
        <v>37</v>
      </c>
      <c r="P3314" s="3">
        <v>48</v>
      </c>
      <c r="Q3314" s="3" t="s">
        <v>3</v>
      </c>
      <c r="R3314" s="3">
        <v>21</v>
      </c>
      <c r="S3314" s="9">
        <v>0.28000000000000003</v>
      </c>
      <c r="T3314" s="11">
        <v>0</v>
      </c>
      <c r="U3314" s="13">
        <v>0.26</v>
      </c>
    </row>
    <row r="3315" spans="1:21" x14ac:dyDescent="0.25">
      <c r="A3315" s="3" t="s">
        <v>72</v>
      </c>
      <c r="B3315" s="3" t="s">
        <v>137</v>
      </c>
      <c r="C3315" s="3" t="s">
        <v>18</v>
      </c>
      <c r="D3315" s="3">
        <v>2</v>
      </c>
      <c r="E3315" s="3">
        <v>0</v>
      </c>
      <c r="H3315" s="3">
        <v>1</v>
      </c>
      <c r="N3315" s="3">
        <v>48</v>
      </c>
      <c r="O3315" s="3" t="s">
        <v>37</v>
      </c>
      <c r="P3315" s="3">
        <v>48</v>
      </c>
      <c r="Q3315" s="3" t="s">
        <v>3</v>
      </c>
      <c r="R3315" s="3">
        <v>21</v>
      </c>
      <c r="S3315" s="9">
        <v>1</v>
      </c>
      <c r="T3315" s="11">
        <v>0</v>
      </c>
      <c r="U3315" s="13">
        <v>0.57999999999999996</v>
      </c>
    </row>
    <row r="3316" spans="1:21" x14ac:dyDescent="0.25">
      <c r="A3316" s="3" t="s">
        <v>72</v>
      </c>
      <c r="B3316" s="3" t="s">
        <v>137</v>
      </c>
      <c r="C3316" s="3" t="s">
        <v>18</v>
      </c>
      <c r="D3316" s="3">
        <v>2</v>
      </c>
      <c r="E3316" s="3">
        <v>0</v>
      </c>
      <c r="H3316" s="3">
        <v>1</v>
      </c>
      <c r="N3316" s="3">
        <v>49</v>
      </c>
      <c r="O3316" s="3" t="s">
        <v>3</v>
      </c>
      <c r="P3316" s="3">
        <v>49</v>
      </c>
      <c r="Q3316" s="3" t="s">
        <v>3</v>
      </c>
      <c r="R3316" s="3">
        <v>21</v>
      </c>
      <c r="S3316" s="9">
        <v>1</v>
      </c>
      <c r="T3316" s="11">
        <v>11.18</v>
      </c>
      <c r="U3316" s="13">
        <v>4.66</v>
      </c>
    </row>
    <row r="3317" spans="1:21" x14ac:dyDescent="0.25">
      <c r="A3317" s="3" t="s">
        <v>72</v>
      </c>
      <c r="B3317" s="3" t="s">
        <v>137</v>
      </c>
      <c r="C3317" s="3" t="s">
        <v>16</v>
      </c>
      <c r="D3317" s="3">
        <v>3</v>
      </c>
      <c r="E3317" s="3">
        <v>0</v>
      </c>
      <c r="H3317" s="3">
        <v>1</v>
      </c>
      <c r="N3317" s="3">
        <v>49</v>
      </c>
      <c r="O3317" s="3" t="s">
        <v>3</v>
      </c>
      <c r="P3317" s="3">
        <v>49</v>
      </c>
      <c r="Q3317" s="3" t="s">
        <v>3</v>
      </c>
      <c r="R3317" s="3">
        <v>21</v>
      </c>
      <c r="S3317" s="9">
        <v>2.59</v>
      </c>
      <c r="T3317" s="11">
        <v>8</v>
      </c>
      <c r="U3317" s="13">
        <v>6</v>
      </c>
    </row>
    <row r="3318" spans="1:21" x14ac:dyDescent="0.25">
      <c r="A3318" s="3" t="s">
        <v>72</v>
      </c>
      <c r="B3318" s="3" t="s">
        <v>137</v>
      </c>
      <c r="C3318" s="3" t="s">
        <v>16</v>
      </c>
      <c r="D3318" s="3">
        <v>3</v>
      </c>
      <c r="E3318" s="3">
        <v>0</v>
      </c>
      <c r="H3318" s="3">
        <v>1</v>
      </c>
      <c r="N3318" s="3">
        <v>49</v>
      </c>
      <c r="O3318" s="3" t="s">
        <v>3</v>
      </c>
      <c r="P3318" s="3">
        <v>49</v>
      </c>
      <c r="Q3318" s="3" t="s">
        <v>3</v>
      </c>
      <c r="R3318" s="3">
        <v>21</v>
      </c>
      <c r="S3318" s="9">
        <v>1</v>
      </c>
      <c r="T3318" s="11">
        <v>2.83</v>
      </c>
      <c r="U3318" s="13">
        <v>0</v>
      </c>
    </row>
    <row r="3319" spans="1:21" x14ac:dyDescent="0.25">
      <c r="A3319" s="3" t="s">
        <v>72</v>
      </c>
      <c r="B3319" s="3" t="s">
        <v>137</v>
      </c>
      <c r="C3319" s="3" t="s">
        <v>18</v>
      </c>
      <c r="D3319" s="3">
        <v>2</v>
      </c>
      <c r="E3319" s="3">
        <v>0</v>
      </c>
      <c r="H3319" s="3">
        <v>1</v>
      </c>
      <c r="N3319" s="3">
        <v>49</v>
      </c>
      <c r="O3319" s="3" t="s">
        <v>3</v>
      </c>
      <c r="P3319" s="3">
        <v>49</v>
      </c>
      <c r="Q3319" s="3" t="s">
        <v>3</v>
      </c>
      <c r="R3319" s="3">
        <v>21</v>
      </c>
      <c r="S3319" s="9">
        <v>1</v>
      </c>
      <c r="T3319" s="11">
        <v>1</v>
      </c>
      <c r="U3319" s="13">
        <v>0</v>
      </c>
    </row>
    <row r="3320" spans="1:21" x14ac:dyDescent="0.25">
      <c r="A3320" s="3" t="s">
        <v>72</v>
      </c>
      <c r="B3320" s="3" t="s">
        <v>137</v>
      </c>
      <c r="C3320" s="3" t="s">
        <v>16</v>
      </c>
      <c r="D3320" s="3">
        <v>3</v>
      </c>
      <c r="E3320" s="3">
        <v>0</v>
      </c>
      <c r="H3320" s="3">
        <v>1</v>
      </c>
      <c r="N3320" s="3">
        <v>49</v>
      </c>
      <c r="O3320" s="3" t="s">
        <v>3</v>
      </c>
      <c r="P3320" s="3">
        <v>49</v>
      </c>
      <c r="Q3320" s="3" t="s">
        <v>3</v>
      </c>
      <c r="R3320" s="3">
        <v>21</v>
      </c>
      <c r="S3320" s="9">
        <v>1</v>
      </c>
      <c r="T3320" s="11">
        <v>1</v>
      </c>
      <c r="U3320" s="13">
        <v>0</v>
      </c>
    </row>
    <row r="3321" spans="1:21" x14ac:dyDescent="0.25">
      <c r="A3321" s="3" t="s">
        <v>72</v>
      </c>
      <c r="B3321" s="3" t="s">
        <v>137</v>
      </c>
      <c r="C3321" s="3" t="s">
        <v>16</v>
      </c>
      <c r="D3321" s="3">
        <v>3</v>
      </c>
      <c r="E3321" s="3">
        <v>0</v>
      </c>
      <c r="H3321" s="3">
        <v>1</v>
      </c>
      <c r="N3321" s="3">
        <v>49</v>
      </c>
      <c r="O3321" s="3" t="s">
        <v>3</v>
      </c>
      <c r="P3321" s="3">
        <v>49</v>
      </c>
      <c r="Q3321" s="3" t="s">
        <v>3</v>
      </c>
      <c r="R3321" s="3">
        <v>21</v>
      </c>
      <c r="S3321" s="9">
        <v>2.1199999999999997</v>
      </c>
      <c r="T3321" s="11">
        <v>2.83</v>
      </c>
      <c r="U3321" s="13">
        <v>5</v>
      </c>
    </row>
    <row r="3322" spans="1:21" x14ac:dyDescent="0.25">
      <c r="A3322" s="3" t="s">
        <v>72</v>
      </c>
      <c r="B3322" s="3" t="s">
        <v>137</v>
      </c>
      <c r="C3322" s="3" t="s">
        <v>18</v>
      </c>
      <c r="D3322" s="3">
        <v>2</v>
      </c>
      <c r="E3322" s="3">
        <v>0</v>
      </c>
      <c r="H3322" s="3">
        <v>1</v>
      </c>
      <c r="N3322" s="3">
        <v>49</v>
      </c>
      <c r="O3322" s="3" t="s">
        <v>3</v>
      </c>
      <c r="P3322" s="3">
        <v>49</v>
      </c>
      <c r="Q3322" s="3" t="s">
        <v>3</v>
      </c>
      <c r="R3322" s="3">
        <v>21</v>
      </c>
      <c r="S3322" s="9">
        <v>1</v>
      </c>
      <c r="T3322" s="11">
        <v>2.83</v>
      </c>
      <c r="U3322" s="13">
        <v>3</v>
      </c>
    </row>
    <row r="3323" spans="1:21" x14ac:dyDescent="0.25">
      <c r="A3323" s="3" t="s">
        <v>72</v>
      </c>
      <c r="B3323" s="3" t="s">
        <v>137</v>
      </c>
      <c r="C3323" s="3" t="s">
        <v>19</v>
      </c>
      <c r="D3323" s="3">
        <v>4</v>
      </c>
      <c r="E3323" s="3">
        <v>0</v>
      </c>
      <c r="H3323" s="3">
        <v>1</v>
      </c>
      <c r="N3323" s="3">
        <v>49</v>
      </c>
      <c r="O3323" s="3" t="s">
        <v>3</v>
      </c>
      <c r="P3323" s="3">
        <v>49</v>
      </c>
      <c r="Q3323" s="3" t="s">
        <v>3</v>
      </c>
      <c r="R3323" s="3">
        <v>21</v>
      </c>
      <c r="S3323" s="9">
        <v>1.97</v>
      </c>
      <c r="T3323" s="11">
        <v>8</v>
      </c>
      <c r="U3323" s="13">
        <v>6.16</v>
      </c>
    </row>
    <row r="3324" spans="1:21" x14ac:dyDescent="0.25">
      <c r="A3324" s="3" t="s">
        <v>72</v>
      </c>
      <c r="B3324" s="3" t="s">
        <v>137</v>
      </c>
      <c r="C3324" s="3" t="s">
        <v>24</v>
      </c>
      <c r="D3324" s="3">
        <v>1</v>
      </c>
      <c r="E3324" s="3">
        <v>0</v>
      </c>
      <c r="H3324" s="3">
        <v>1</v>
      </c>
      <c r="N3324" s="3">
        <v>49</v>
      </c>
      <c r="O3324" s="3" t="s">
        <v>3</v>
      </c>
      <c r="P3324" s="3">
        <v>49</v>
      </c>
      <c r="Q3324" s="3" t="s">
        <v>3</v>
      </c>
      <c r="R3324" s="3">
        <v>21</v>
      </c>
      <c r="S3324" s="9">
        <v>6.47</v>
      </c>
      <c r="T3324" s="11">
        <v>5.2</v>
      </c>
      <c r="U3324" s="13">
        <v>8.66</v>
      </c>
    </row>
    <row r="3325" spans="1:21" x14ac:dyDescent="0.25">
      <c r="A3325" s="3" t="s">
        <v>72</v>
      </c>
      <c r="B3325" s="3" t="s">
        <v>137</v>
      </c>
      <c r="C3325" s="3" t="s">
        <v>18</v>
      </c>
      <c r="D3325" s="3">
        <v>2</v>
      </c>
      <c r="E3325" s="3">
        <v>0</v>
      </c>
      <c r="H3325" s="3">
        <v>1</v>
      </c>
      <c r="N3325" s="3">
        <v>49</v>
      </c>
      <c r="O3325" s="3" t="s">
        <v>3</v>
      </c>
      <c r="P3325" s="3">
        <v>49</v>
      </c>
      <c r="Q3325" s="3" t="s">
        <v>3</v>
      </c>
      <c r="R3325" s="3">
        <v>21</v>
      </c>
      <c r="S3325" s="9">
        <v>5.21</v>
      </c>
      <c r="T3325" s="11">
        <v>22.63</v>
      </c>
      <c r="U3325" s="13">
        <v>10.48</v>
      </c>
    </row>
    <row r="3326" spans="1:21" x14ac:dyDescent="0.25">
      <c r="A3326" s="3" t="s">
        <v>72</v>
      </c>
      <c r="B3326" s="3" t="s">
        <v>137</v>
      </c>
      <c r="C3326" s="3" t="s">
        <v>24</v>
      </c>
      <c r="D3326" s="3">
        <v>1</v>
      </c>
      <c r="E3326" s="3">
        <v>0</v>
      </c>
      <c r="K3326" s="3">
        <v>1</v>
      </c>
      <c r="N3326" s="3">
        <v>61</v>
      </c>
      <c r="O3326" s="3" t="s">
        <v>20</v>
      </c>
      <c r="P3326" s="3">
        <v>61</v>
      </c>
      <c r="Q3326" s="3" t="s">
        <v>6</v>
      </c>
      <c r="R3326" s="3">
        <v>26</v>
      </c>
      <c r="S3326" s="9">
        <v>1</v>
      </c>
      <c r="T3326" s="11">
        <v>1</v>
      </c>
      <c r="U3326" s="13">
        <v>0</v>
      </c>
    </row>
    <row r="3327" spans="1:21" x14ac:dyDescent="0.25">
      <c r="A3327" s="3" t="s">
        <v>72</v>
      </c>
      <c r="B3327" s="3" t="s">
        <v>137</v>
      </c>
      <c r="C3327" s="3" t="s">
        <v>18</v>
      </c>
      <c r="D3327" s="3">
        <v>2</v>
      </c>
      <c r="E3327" s="3">
        <v>0</v>
      </c>
      <c r="K3327" s="3">
        <v>1</v>
      </c>
      <c r="N3327" s="3">
        <v>61</v>
      </c>
      <c r="O3327" s="3" t="s">
        <v>20</v>
      </c>
      <c r="P3327" s="3">
        <v>61</v>
      </c>
      <c r="Q3327" s="3" t="s">
        <v>6</v>
      </c>
      <c r="R3327" s="3">
        <v>26</v>
      </c>
      <c r="S3327" s="9">
        <v>1</v>
      </c>
      <c r="T3327" s="11">
        <v>2.83</v>
      </c>
      <c r="U3327" s="13">
        <v>1.25</v>
      </c>
    </row>
    <row r="3328" spans="1:21" x14ac:dyDescent="0.25">
      <c r="A3328" s="3" t="s">
        <v>72</v>
      </c>
      <c r="B3328" s="3" t="s">
        <v>137</v>
      </c>
      <c r="C3328" s="3" t="s">
        <v>16</v>
      </c>
      <c r="D3328" s="3">
        <v>3</v>
      </c>
      <c r="E3328" s="3">
        <v>0</v>
      </c>
      <c r="K3328" s="3">
        <v>1</v>
      </c>
      <c r="N3328" s="3">
        <v>61</v>
      </c>
      <c r="O3328" s="3" t="s">
        <v>20</v>
      </c>
      <c r="P3328" s="3">
        <v>61</v>
      </c>
      <c r="Q3328" s="3" t="s">
        <v>6</v>
      </c>
      <c r="R3328" s="3">
        <v>26</v>
      </c>
      <c r="S3328" s="9">
        <v>6.09</v>
      </c>
      <c r="T3328" s="11">
        <v>8</v>
      </c>
      <c r="U3328" s="13">
        <v>6.88</v>
      </c>
    </row>
    <row r="3329" spans="1:21" x14ac:dyDescent="0.25">
      <c r="A3329" s="3" t="s">
        <v>72</v>
      </c>
      <c r="B3329" s="3" t="s">
        <v>137</v>
      </c>
      <c r="C3329" s="3" t="s">
        <v>16</v>
      </c>
      <c r="D3329" s="3">
        <v>3</v>
      </c>
      <c r="E3329" s="3">
        <v>0</v>
      </c>
      <c r="K3329" s="3">
        <v>1</v>
      </c>
      <c r="N3329" s="3">
        <v>61</v>
      </c>
      <c r="O3329" s="3" t="s">
        <v>20</v>
      </c>
      <c r="P3329" s="3">
        <v>61</v>
      </c>
      <c r="Q3329" s="3" t="s">
        <v>6</v>
      </c>
      <c r="R3329" s="3">
        <v>26</v>
      </c>
      <c r="S3329" s="9">
        <v>3.5199999999999996</v>
      </c>
      <c r="T3329" s="11">
        <v>2.83</v>
      </c>
      <c r="U3329" s="13">
        <v>3.4800000000000004</v>
      </c>
    </row>
    <row r="3330" spans="1:21" x14ac:dyDescent="0.25">
      <c r="A3330" s="3" t="s">
        <v>72</v>
      </c>
      <c r="B3330" s="3" t="s">
        <v>137</v>
      </c>
      <c r="C3330" s="3" t="s">
        <v>18</v>
      </c>
      <c r="D3330" s="3">
        <v>2</v>
      </c>
      <c r="E3330" s="3">
        <v>0</v>
      </c>
      <c r="K3330" s="3">
        <v>1</v>
      </c>
      <c r="N3330" s="3">
        <v>61</v>
      </c>
      <c r="O3330" s="3" t="s">
        <v>20</v>
      </c>
      <c r="P3330" s="3">
        <v>61</v>
      </c>
      <c r="Q3330" s="3" t="s">
        <v>6</v>
      </c>
      <c r="R3330" s="3">
        <v>26</v>
      </c>
      <c r="S3330" s="9">
        <v>0.49</v>
      </c>
      <c r="T3330" s="11">
        <v>0</v>
      </c>
      <c r="U3330" s="13">
        <v>0</v>
      </c>
    </row>
    <row r="3331" spans="1:21" x14ac:dyDescent="0.25">
      <c r="A3331" s="3" t="s">
        <v>72</v>
      </c>
      <c r="B3331" s="3" t="s">
        <v>137</v>
      </c>
      <c r="C3331" s="3" t="s">
        <v>18</v>
      </c>
      <c r="D3331" s="3">
        <v>2</v>
      </c>
      <c r="E3331" s="3">
        <v>0</v>
      </c>
      <c r="K3331" s="3">
        <v>1</v>
      </c>
      <c r="N3331" s="3">
        <v>61</v>
      </c>
      <c r="O3331" s="3" t="s">
        <v>20</v>
      </c>
      <c r="P3331" s="3">
        <v>61</v>
      </c>
      <c r="Q3331" s="3" t="s">
        <v>6</v>
      </c>
      <c r="R3331" s="3">
        <v>26</v>
      </c>
      <c r="S3331" s="9">
        <v>1</v>
      </c>
      <c r="T3331" s="11">
        <v>1</v>
      </c>
      <c r="U3331" s="13">
        <v>0</v>
      </c>
    </row>
    <row r="3332" spans="1:21" x14ac:dyDescent="0.25">
      <c r="A3332" s="3" t="s">
        <v>72</v>
      </c>
      <c r="B3332" s="3" t="s">
        <v>137</v>
      </c>
      <c r="C3332" s="3" t="s">
        <v>16</v>
      </c>
      <c r="D3332" s="3">
        <v>3</v>
      </c>
      <c r="E3332" s="3">
        <v>0</v>
      </c>
      <c r="K3332" s="3">
        <v>1</v>
      </c>
      <c r="N3332" s="3">
        <v>61</v>
      </c>
      <c r="O3332" s="3" t="s">
        <v>20</v>
      </c>
      <c r="P3332" s="3">
        <v>61</v>
      </c>
      <c r="Q3332" s="3" t="s">
        <v>6</v>
      </c>
      <c r="R3332" s="3">
        <v>26</v>
      </c>
      <c r="S3332" s="9">
        <v>1</v>
      </c>
      <c r="T3332" s="11">
        <v>2.83</v>
      </c>
      <c r="U3332" s="13">
        <v>0</v>
      </c>
    </row>
    <row r="3333" spans="1:21" x14ac:dyDescent="0.25">
      <c r="A3333" s="3" t="s">
        <v>72</v>
      </c>
      <c r="B3333" s="3" t="s">
        <v>137</v>
      </c>
      <c r="C3333" s="3" t="s">
        <v>18</v>
      </c>
      <c r="D3333" s="3">
        <v>2</v>
      </c>
      <c r="E3333" s="3">
        <v>0</v>
      </c>
      <c r="K3333" s="3">
        <v>1</v>
      </c>
      <c r="N3333" s="3">
        <v>61</v>
      </c>
      <c r="O3333" s="3" t="s">
        <v>20</v>
      </c>
      <c r="P3333" s="3">
        <v>61</v>
      </c>
      <c r="Q3333" s="3" t="s">
        <v>6</v>
      </c>
      <c r="R3333" s="3">
        <v>26</v>
      </c>
      <c r="S3333" s="9">
        <v>0.91</v>
      </c>
      <c r="T3333" s="11">
        <v>1</v>
      </c>
      <c r="U3333" s="13">
        <v>0</v>
      </c>
    </row>
    <row r="3334" spans="1:21" x14ac:dyDescent="0.25">
      <c r="A3334" s="3" t="s">
        <v>72</v>
      </c>
      <c r="B3334" s="3" t="s">
        <v>137</v>
      </c>
      <c r="C3334" s="3" t="s">
        <v>19</v>
      </c>
      <c r="D3334" s="3">
        <v>4</v>
      </c>
      <c r="E3334" s="3">
        <v>0</v>
      </c>
      <c r="K3334" s="3">
        <v>1</v>
      </c>
      <c r="N3334" s="3">
        <v>61</v>
      </c>
      <c r="O3334" s="3" t="s">
        <v>20</v>
      </c>
      <c r="P3334" s="3">
        <v>61</v>
      </c>
      <c r="Q3334" s="3" t="s">
        <v>6</v>
      </c>
      <c r="R3334" s="3">
        <v>26</v>
      </c>
      <c r="S3334" s="9">
        <v>1</v>
      </c>
      <c r="T3334" s="11">
        <v>2.83</v>
      </c>
      <c r="U3334" s="13">
        <v>1.83</v>
      </c>
    </row>
    <row r="3335" spans="1:21" x14ac:dyDescent="0.25">
      <c r="A3335" s="3" t="s">
        <v>72</v>
      </c>
      <c r="B3335" s="3" t="s">
        <v>137</v>
      </c>
      <c r="C3335" s="3" t="s">
        <v>24</v>
      </c>
      <c r="D3335" s="3">
        <v>1</v>
      </c>
      <c r="E3335" s="3">
        <v>0</v>
      </c>
      <c r="K3335" s="3">
        <v>1</v>
      </c>
      <c r="N3335" s="3">
        <v>61</v>
      </c>
      <c r="O3335" s="3" t="s">
        <v>20</v>
      </c>
      <c r="P3335" s="3">
        <v>61</v>
      </c>
      <c r="Q3335" s="3" t="s">
        <v>6</v>
      </c>
      <c r="R3335" s="3">
        <v>26</v>
      </c>
      <c r="S3335" s="9">
        <v>0.53</v>
      </c>
      <c r="T3335" s="11">
        <v>0</v>
      </c>
      <c r="U3335" s="13">
        <v>0</v>
      </c>
    </row>
    <row r="3336" spans="1:21" x14ac:dyDescent="0.25">
      <c r="A3336" s="3" t="s">
        <v>72</v>
      </c>
      <c r="B3336" s="3" t="s">
        <v>137</v>
      </c>
      <c r="C3336" s="3" t="s">
        <v>16</v>
      </c>
      <c r="D3336" s="3">
        <v>3</v>
      </c>
      <c r="E3336" s="3">
        <v>0</v>
      </c>
      <c r="K3336" s="3">
        <v>1</v>
      </c>
      <c r="N3336" s="3">
        <v>61</v>
      </c>
      <c r="O3336" s="3" t="s">
        <v>20</v>
      </c>
      <c r="P3336" s="3">
        <v>61</v>
      </c>
      <c r="Q3336" s="3" t="s">
        <v>6</v>
      </c>
      <c r="R3336" s="3">
        <v>26</v>
      </c>
      <c r="S3336" s="9">
        <v>3.01</v>
      </c>
      <c r="T3336" s="11">
        <v>1</v>
      </c>
      <c r="U3336" s="13">
        <v>1.33</v>
      </c>
    </row>
    <row r="3337" spans="1:21" x14ac:dyDescent="0.25">
      <c r="A3337" s="3" t="s">
        <v>72</v>
      </c>
      <c r="B3337" s="3" t="s">
        <v>137</v>
      </c>
      <c r="C3337" s="3" t="s">
        <v>18</v>
      </c>
      <c r="D3337" s="3">
        <v>2</v>
      </c>
      <c r="E3337" s="3">
        <v>0</v>
      </c>
      <c r="K3337" s="3">
        <v>1</v>
      </c>
      <c r="N3337" s="3">
        <v>61</v>
      </c>
      <c r="O3337" s="3" t="s">
        <v>20</v>
      </c>
      <c r="P3337" s="3">
        <v>61</v>
      </c>
      <c r="Q3337" s="3" t="s">
        <v>6</v>
      </c>
      <c r="R3337" s="3">
        <v>26</v>
      </c>
      <c r="S3337" s="9">
        <v>1</v>
      </c>
      <c r="T3337" s="11">
        <v>1</v>
      </c>
      <c r="U3337" s="13">
        <v>1</v>
      </c>
    </row>
    <row r="3338" spans="1:21" x14ac:dyDescent="0.25">
      <c r="A3338" s="3" t="s">
        <v>72</v>
      </c>
      <c r="B3338" s="3" t="s">
        <v>137</v>
      </c>
      <c r="C3338" s="3" t="s">
        <v>16</v>
      </c>
      <c r="D3338" s="3">
        <v>3</v>
      </c>
      <c r="E3338" s="3">
        <v>0</v>
      </c>
      <c r="K3338" s="3">
        <v>1</v>
      </c>
      <c r="N3338" s="3">
        <v>61</v>
      </c>
      <c r="O3338" s="3" t="s">
        <v>20</v>
      </c>
      <c r="P3338" s="3">
        <v>61</v>
      </c>
      <c r="Q3338" s="3" t="s">
        <v>6</v>
      </c>
      <c r="R3338" s="3">
        <v>26</v>
      </c>
      <c r="S3338" s="9">
        <v>9.4599999999999991</v>
      </c>
      <c r="T3338" s="11">
        <v>2.83</v>
      </c>
      <c r="U3338" s="13">
        <v>3.66</v>
      </c>
    </row>
    <row r="3339" spans="1:21" x14ac:dyDescent="0.25">
      <c r="A3339" s="3" t="s">
        <v>72</v>
      </c>
      <c r="B3339" s="3" t="s">
        <v>137</v>
      </c>
      <c r="C3339" s="3" t="s">
        <v>18</v>
      </c>
      <c r="D3339" s="3">
        <v>2</v>
      </c>
      <c r="E3339" s="3">
        <v>0</v>
      </c>
      <c r="K3339" s="3">
        <v>1</v>
      </c>
      <c r="N3339" s="3">
        <v>61</v>
      </c>
      <c r="O3339" s="3" t="s">
        <v>20</v>
      </c>
      <c r="P3339" s="3">
        <v>61</v>
      </c>
      <c r="Q3339" s="3" t="s">
        <v>6</v>
      </c>
      <c r="R3339" s="3">
        <v>26</v>
      </c>
      <c r="S3339" s="9">
        <v>0.13</v>
      </c>
      <c r="T3339" s="11">
        <v>0</v>
      </c>
      <c r="U3339" s="13">
        <v>0</v>
      </c>
    </row>
    <row r="3340" spans="1:21" x14ac:dyDescent="0.25">
      <c r="A3340" s="3" t="s">
        <v>72</v>
      </c>
      <c r="B3340" s="3" t="s">
        <v>137</v>
      </c>
      <c r="C3340" s="3" t="s">
        <v>18</v>
      </c>
      <c r="D3340" s="3">
        <v>2</v>
      </c>
      <c r="E3340" s="3">
        <v>0</v>
      </c>
      <c r="K3340" s="3">
        <v>1</v>
      </c>
      <c r="N3340" s="3">
        <v>61</v>
      </c>
      <c r="O3340" s="3" t="s">
        <v>20</v>
      </c>
      <c r="P3340" s="3">
        <v>61</v>
      </c>
      <c r="Q3340" s="3" t="s">
        <v>6</v>
      </c>
      <c r="R3340" s="3">
        <v>26</v>
      </c>
      <c r="S3340" s="9">
        <v>1</v>
      </c>
      <c r="T3340" s="11">
        <v>1</v>
      </c>
      <c r="U3340" s="13">
        <v>0</v>
      </c>
    </row>
    <row r="3341" spans="1:21" x14ac:dyDescent="0.25">
      <c r="A3341" s="3" t="s">
        <v>72</v>
      </c>
      <c r="B3341" s="3" t="s">
        <v>137</v>
      </c>
      <c r="C3341" s="3" t="s">
        <v>16</v>
      </c>
      <c r="D3341" s="3">
        <v>3</v>
      </c>
      <c r="E3341" s="3">
        <v>0</v>
      </c>
      <c r="K3341" s="3">
        <v>1</v>
      </c>
      <c r="N3341" s="3">
        <v>61</v>
      </c>
      <c r="O3341" s="3" t="s">
        <v>20</v>
      </c>
      <c r="P3341" s="3">
        <v>61</v>
      </c>
      <c r="Q3341" s="3" t="s">
        <v>6</v>
      </c>
      <c r="R3341" s="3">
        <v>26</v>
      </c>
      <c r="S3341" s="9">
        <v>3.3499999999999996</v>
      </c>
      <c r="T3341" s="11">
        <v>5.2</v>
      </c>
      <c r="U3341" s="13">
        <v>1.2</v>
      </c>
    </row>
    <row r="3342" spans="1:21" x14ac:dyDescent="0.25">
      <c r="A3342" s="3" t="s">
        <v>72</v>
      </c>
      <c r="B3342" s="3" t="s">
        <v>137</v>
      </c>
      <c r="C3342" s="3" t="s">
        <v>18</v>
      </c>
      <c r="D3342" s="3">
        <v>2</v>
      </c>
      <c r="E3342" s="3">
        <v>0</v>
      </c>
      <c r="K3342" s="3">
        <v>1</v>
      </c>
      <c r="N3342" s="3">
        <v>61</v>
      </c>
      <c r="O3342" s="3" t="s">
        <v>20</v>
      </c>
      <c r="P3342" s="3">
        <v>61</v>
      </c>
      <c r="Q3342" s="3" t="s">
        <v>6</v>
      </c>
      <c r="R3342" s="3">
        <v>26</v>
      </c>
      <c r="S3342" s="9">
        <v>1</v>
      </c>
      <c r="T3342" s="11">
        <v>0</v>
      </c>
      <c r="U3342" s="13">
        <v>0</v>
      </c>
    </row>
    <row r="3343" spans="1:21" x14ac:dyDescent="0.25">
      <c r="A3343" s="3" t="s">
        <v>72</v>
      </c>
      <c r="B3343" s="3" t="s">
        <v>137</v>
      </c>
      <c r="C3343" s="3" t="s">
        <v>19</v>
      </c>
      <c r="D3343" s="3">
        <v>4</v>
      </c>
      <c r="E3343" s="3">
        <v>0</v>
      </c>
      <c r="K3343" s="3">
        <v>1</v>
      </c>
      <c r="N3343" s="3">
        <v>61</v>
      </c>
      <c r="O3343" s="3" t="s">
        <v>20</v>
      </c>
      <c r="P3343" s="3">
        <v>61</v>
      </c>
      <c r="Q3343" s="3" t="s">
        <v>6</v>
      </c>
      <c r="R3343" s="3">
        <v>26</v>
      </c>
      <c r="S3343" s="9">
        <v>2.2000000000000002</v>
      </c>
      <c r="T3343" s="11">
        <v>2.83</v>
      </c>
      <c r="U3343" s="13">
        <v>0</v>
      </c>
    </row>
    <row r="3344" spans="1:21" x14ac:dyDescent="0.25">
      <c r="A3344" s="3" t="s">
        <v>72</v>
      </c>
      <c r="B3344" s="3" t="s">
        <v>137</v>
      </c>
      <c r="C3344" s="3" t="s">
        <v>19</v>
      </c>
      <c r="D3344" s="3">
        <v>4</v>
      </c>
      <c r="E3344" s="3">
        <v>0</v>
      </c>
      <c r="I3344" s="3">
        <v>1</v>
      </c>
      <c r="N3344" s="3">
        <v>51</v>
      </c>
      <c r="O3344" s="3" t="s">
        <v>4</v>
      </c>
      <c r="P3344" s="3">
        <v>51</v>
      </c>
      <c r="Q3344" s="3" t="s">
        <v>4</v>
      </c>
      <c r="R3344" s="3">
        <v>22</v>
      </c>
      <c r="S3344" s="9">
        <v>1</v>
      </c>
      <c r="T3344" s="11">
        <v>11.18</v>
      </c>
      <c r="U3344" s="13">
        <v>0</v>
      </c>
    </row>
    <row r="3345" spans="1:21" x14ac:dyDescent="0.25">
      <c r="A3345" s="3" t="s">
        <v>72</v>
      </c>
      <c r="B3345" s="3" t="s">
        <v>137</v>
      </c>
      <c r="C3345" s="3" t="s">
        <v>19</v>
      </c>
      <c r="D3345" s="3">
        <v>4</v>
      </c>
      <c r="E3345" s="3">
        <v>1</v>
      </c>
      <c r="I3345" s="3">
        <v>1</v>
      </c>
      <c r="N3345" s="3">
        <v>51</v>
      </c>
      <c r="O3345" s="3" t="s">
        <v>4</v>
      </c>
      <c r="P3345" s="3">
        <v>51</v>
      </c>
      <c r="Q3345" s="3" t="s">
        <v>4</v>
      </c>
      <c r="R3345" s="3">
        <v>22</v>
      </c>
      <c r="S3345" s="9">
        <v>0.38</v>
      </c>
      <c r="T3345" s="11">
        <v>11.18</v>
      </c>
      <c r="U3345" s="13">
        <v>0</v>
      </c>
    </row>
    <row r="3346" spans="1:21" x14ac:dyDescent="0.25">
      <c r="A3346" s="3" t="s">
        <v>72</v>
      </c>
      <c r="B3346" s="3" t="s">
        <v>137</v>
      </c>
      <c r="C3346" s="3" t="s">
        <v>19</v>
      </c>
      <c r="D3346" s="3">
        <v>4</v>
      </c>
      <c r="E3346" s="3">
        <v>0</v>
      </c>
      <c r="I3346" s="3">
        <v>1</v>
      </c>
      <c r="N3346" s="3">
        <v>51</v>
      </c>
      <c r="O3346" s="3" t="s">
        <v>4</v>
      </c>
      <c r="P3346" s="3">
        <v>51</v>
      </c>
      <c r="Q3346" s="3" t="s">
        <v>4</v>
      </c>
      <c r="R3346" s="3">
        <v>22</v>
      </c>
      <c r="S3346" s="9">
        <v>1</v>
      </c>
      <c r="T3346" s="11">
        <v>2.83</v>
      </c>
      <c r="U3346" s="13">
        <v>0</v>
      </c>
    </row>
    <row r="3347" spans="1:21" x14ac:dyDescent="0.25">
      <c r="A3347" s="3" t="s">
        <v>72</v>
      </c>
      <c r="B3347" s="3" t="s">
        <v>137</v>
      </c>
      <c r="C3347" s="3" t="s">
        <v>19</v>
      </c>
      <c r="D3347" s="3">
        <v>4</v>
      </c>
      <c r="E3347" s="3">
        <v>0</v>
      </c>
      <c r="I3347" s="3">
        <v>1</v>
      </c>
      <c r="N3347" s="3">
        <v>51</v>
      </c>
      <c r="O3347" s="3" t="s">
        <v>4</v>
      </c>
      <c r="P3347" s="3">
        <v>51</v>
      </c>
      <c r="Q3347" s="3" t="s">
        <v>4</v>
      </c>
      <c r="R3347" s="3">
        <v>22</v>
      </c>
      <c r="S3347" s="9">
        <v>1</v>
      </c>
      <c r="T3347" s="11">
        <v>5.2</v>
      </c>
      <c r="U3347" s="13">
        <v>0</v>
      </c>
    </row>
    <row r="3348" spans="1:21" x14ac:dyDescent="0.25">
      <c r="A3348" s="3" t="s">
        <v>72</v>
      </c>
      <c r="B3348" s="3" t="s">
        <v>137</v>
      </c>
      <c r="C3348" s="3" t="s">
        <v>16</v>
      </c>
      <c r="D3348" s="3">
        <v>3</v>
      </c>
      <c r="E3348" s="3">
        <v>0</v>
      </c>
      <c r="I3348" s="3">
        <v>1</v>
      </c>
      <c r="N3348" s="3">
        <v>50</v>
      </c>
      <c r="O3348" s="3" t="s">
        <v>38</v>
      </c>
      <c r="P3348" s="3">
        <v>50</v>
      </c>
      <c r="Q3348" s="3" t="s">
        <v>4</v>
      </c>
      <c r="R3348" s="3">
        <v>22</v>
      </c>
      <c r="S3348" s="9">
        <v>2.6399999999999997</v>
      </c>
      <c r="T3348" s="11">
        <v>2.83</v>
      </c>
      <c r="U3348" s="13">
        <v>0</v>
      </c>
    </row>
    <row r="3349" spans="1:21" x14ac:dyDescent="0.25">
      <c r="A3349" s="3" t="s">
        <v>72</v>
      </c>
      <c r="B3349" s="3" t="s">
        <v>137</v>
      </c>
      <c r="C3349" s="3" t="s">
        <v>16</v>
      </c>
      <c r="D3349" s="3">
        <v>3</v>
      </c>
      <c r="E3349" s="3">
        <v>0</v>
      </c>
      <c r="I3349" s="3">
        <v>1</v>
      </c>
      <c r="N3349" s="3">
        <v>51</v>
      </c>
      <c r="O3349" s="3" t="s">
        <v>4</v>
      </c>
      <c r="P3349" s="3">
        <v>51</v>
      </c>
      <c r="Q3349" s="3" t="s">
        <v>4</v>
      </c>
      <c r="R3349" s="3">
        <v>22</v>
      </c>
      <c r="S3349" s="9">
        <v>3.15</v>
      </c>
      <c r="T3349" s="11">
        <v>11.18</v>
      </c>
      <c r="U3349" s="13">
        <v>3.5</v>
      </c>
    </row>
    <row r="3350" spans="1:21" x14ac:dyDescent="0.25">
      <c r="A3350" s="3" t="s">
        <v>72</v>
      </c>
      <c r="B3350" s="3" t="s">
        <v>137</v>
      </c>
      <c r="C3350" s="3" t="s">
        <v>16</v>
      </c>
      <c r="D3350" s="3">
        <v>3</v>
      </c>
      <c r="E3350" s="3">
        <v>0</v>
      </c>
      <c r="I3350" s="3">
        <v>1</v>
      </c>
      <c r="N3350" s="3">
        <v>51</v>
      </c>
      <c r="O3350" s="3" t="s">
        <v>4</v>
      </c>
      <c r="P3350" s="3">
        <v>51</v>
      </c>
      <c r="Q3350" s="3" t="s">
        <v>4</v>
      </c>
      <c r="R3350" s="3">
        <v>22</v>
      </c>
      <c r="S3350" s="9">
        <v>1.79</v>
      </c>
      <c r="T3350" s="11">
        <v>1</v>
      </c>
      <c r="U3350" s="13">
        <v>2</v>
      </c>
    </row>
    <row r="3351" spans="1:21" x14ac:dyDescent="0.25">
      <c r="A3351" s="3" t="s">
        <v>72</v>
      </c>
      <c r="B3351" s="3" t="s">
        <v>137</v>
      </c>
      <c r="C3351" s="3" t="s">
        <v>16</v>
      </c>
      <c r="D3351" s="3">
        <v>3</v>
      </c>
      <c r="E3351" s="3">
        <v>0</v>
      </c>
      <c r="I3351" s="3">
        <v>1</v>
      </c>
      <c r="N3351" s="3">
        <v>51</v>
      </c>
      <c r="O3351" s="3" t="s">
        <v>4</v>
      </c>
      <c r="P3351" s="3">
        <v>51</v>
      </c>
      <c r="Q3351" s="3" t="s">
        <v>4</v>
      </c>
      <c r="R3351" s="3">
        <v>22</v>
      </c>
      <c r="S3351" s="9">
        <v>3.05</v>
      </c>
      <c r="T3351" s="11">
        <v>5.2</v>
      </c>
      <c r="U3351" s="13">
        <v>6</v>
      </c>
    </row>
    <row r="3352" spans="1:21" x14ac:dyDescent="0.25">
      <c r="A3352" s="3" t="s">
        <v>72</v>
      </c>
      <c r="B3352" s="3" t="s">
        <v>137</v>
      </c>
      <c r="C3352" s="3" t="s">
        <v>18</v>
      </c>
      <c r="D3352" s="3">
        <v>2</v>
      </c>
      <c r="E3352" s="3">
        <v>0</v>
      </c>
      <c r="I3352" s="3">
        <v>1</v>
      </c>
      <c r="N3352" s="3">
        <v>51</v>
      </c>
      <c r="O3352" s="3" t="s">
        <v>4</v>
      </c>
      <c r="P3352" s="3">
        <v>51</v>
      </c>
      <c r="Q3352" s="3" t="s">
        <v>4</v>
      </c>
      <c r="R3352" s="3">
        <v>22</v>
      </c>
      <c r="S3352" s="9">
        <v>1</v>
      </c>
      <c r="T3352" s="11">
        <v>2.83</v>
      </c>
      <c r="U3352" s="13">
        <v>0</v>
      </c>
    </row>
    <row r="3353" spans="1:21" x14ac:dyDescent="0.25">
      <c r="A3353" s="3" t="s">
        <v>72</v>
      </c>
      <c r="B3353" s="3" t="s">
        <v>137</v>
      </c>
      <c r="C3353" s="3" t="s">
        <v>18</v>
      </c>
      <c r="D3353" s="3">
        <v>2</v>
      </c>
      <c r="E3353" s="3">
        <v>0</v>
      </c>
      <c r="I3353" s="3">
        <v>1</v>
      </c>
      <c r="N3353" s="3">
        <v>51</v>
      </c>
      <c r="O3353" s="3" t="s">
        <v>4</v>
      </c>
      <c r="P3353" s="3">
        <v>51</v>
      </c>
      <c r="Q3353" s="3" t="s">
        <v>4</v>
      </c>
      <c r="R3353" s="3">
        <v>22</v>
      </c>
      <c r="S3353" s="9">
        <v>1.32</v>
      </c>
      <c r="T3353" s="11">
        <v>2.83</v>
      </c>
      <c r="U3353" s="13">
        <v>1.5</v>
      </c>
    </row>
    <row r="3354" spans="1:21" x14ac:dyDescent="0.25">
      <c r="A3354" s="3" t="s">
        <v>72</v>
      </c>
      <c r="B3354" s="3" t="s">
        <v>137</v>
      </c>
      <c r="C3354" s="3" t="s">
        <v>18</v>
      </c>
      <c r="D3354" s="3">
        <v>2</v>
      </c>
      <c r="E3354" s="3">
        <v>0</v>
      </c>
      <c r="I3354" s="3">
        <v>1</v>
      </c>
      <c r="N3354" s="3">
        <v>50</v>
      </c>
      <c r="O3354" s="3" t="s">
        <v>38</v>
      </c>
      <c r="P3354" s="3">
        <v>50</v>
      </c>
      <c r="Q3354" s="3" t="s">
        <v>4</v>
      </c>
      <c r="R3354" s="3">
        <v>22</v>
      </c>
      <c r="S3354" s="9">
        <v>0.59</v>
      </c>
      <c r="T3354" s="11">
        <v>0</v>
      </c>
      <c r="U3354" s="13">
        <v>0</v>
      </c>
    </row>
    <row r="3355" spans="1:21" x14ac:dyDescent="0.25">
      <c r="A3355" s="3" t="s">
        <v>72</v>
      </c>
      <c r="B3355" s="3" t="s">
        <v>137</v>
      </c>
      <c r="C3355" s="3" t="s">
        <v>18</v>
      </c>
      <c r="D3355" s="3">
        <v>2</v>
      </c>
      <c r="E3355" s="3">
        <v>0</v>
      </c>
      <c r="I3355" s="3">
        <v>1</v>
      </c>
      <c r="N3355" s="3">
        <v>50</v>
      </c>
      <c r="O3355" s="3" t="s">
        <v>38</v>
      </c>
      <c r="P3355" s="3">
        <v>50</v>
      </c>
      <c r="Q3355" s="3" t="s">
        <v>4</v>
      </c>
      <c r="R3355" s="3">
        <v>22</v>
      </c>
      <c r="S3355" s="9">
        <v>1.25</v>
      </c>
      <c r="T3355" s="11">
        <v>0</v>
      </c>
      <c r="U3355" s="13">
        <v>0</v>
      </c>
    </row>
    <row r="3356" spans="1:21" x14ac:dyDescent="0.25">
      <c r="A3356" s="3" t="s">
        <v>72</v>
      </c>
      <c r="B3356" s="3" t="s">
        <v>137</v>
      </c>
      <c r="C3356" s="3" t="s">
        <v>18</v>
      </c>
      <c r="D3356" s="3">
        <v>2</v>
      </c>
      <c r="E3356" s="3">
        <v>0</v>
      </c>
      <c r="I3356" s="3">
        <v>1</v>
      </c>
      <c r="N3356" s="3">
        <v>51</v>
      </c>
      <c r="O3356" s="3" t="s">
        <v>4</v>
      </c>
      <c r="P3356" s="3">
        <v>51</v>
      </c>
      <c r="Q3356" s="3" t="s">
        <v>4</v>
      </c>
      <c r="R3356" s="3">
        <v>22</v>
      </c>
      <c r="S3356" s="9">
        <v>1</v>
      </c>
      <c r="T3356" s="11">
        <v>5.2</v>
      </c>
      <c r="U3356" s="13">
        <v>0</v>
      </c>
    </row>
    <row r="3357" spans="1:21" x14ac:dyDescent="0.25">
      <c r="A3357" s="3" t="s">
        <v>72</v>
      </c>
      <c r="B3357" s="3" t="s">
        <v>137</v>
      </c>
      <c r="C3357" s="3" t="s">
        <v>24</v>
      </c>
      <c r="D3357" s="3">
        <v>1</v>
      </c>
      <c r="E3357" s="3">
        <v>0</v>
      </c>
      <c r="I3357" s="3">
        <v>1</v>
      </c>
      <c r="N3357" s="3">
        <v>51</v>
      </c>
      <c r="O3357" s="3" t="s">
        <v>4</v>
      </c>
      <c r="P3357" s="3">
        <v>51</v>
      </c>
      <c r="Q3357" s="3" t="s">
        <v>4</v>
      </c>
      <c r="R3357" s="3">
        <v>22</v>
      </c>
      <c r="S3357" s="9">
        <v>1</v>
      </c>
      <c r="T3357" s="11">
        <v>0</v>
      </c>
      <c r="U3357" s="13">
        <v>0</v>
      </c>
    </row>
    <row r="3358" spans="1:21" x14ac:dyDescent="0.25">
      <c r="A3358" s="3" t="s">
        <v>72</v>
      </c>
      <c r="B3358" s="3" t="s">
        <v>137</v>
      </c>
      <c r="C3358" s="3" t="s">
        <v>19</v>
      </c>
      <c r="D3358" s="3">
        <v>4</v>
      </c>
      <c r="E3358" s="3">
        <v>1</v>
      </c>
      <c r="M3358" s="3">
        <v>0.8</v>
      </c>
      <c r="N3358" s="3">
        <v>66</v>
      </c>
      <c r="O3358" s="3" t="s">
        <v>8</v>
      </c>
      <c r="P3358" s="3">
        <v>66</v>
      </c>
      <c r="Q3358" s="3" t="s">
        <v>8</v>
      </c>
      <c r="R3358" s="3">
        <v>29</v>
      </c>
      <c r="S3358" s="9">
        <v>6.26</v>
      </c>
      <c r="T3358" s="11">
        <v>1</v>
      </c>
      <c r="U3358" s="13">
        <v>4</v>
      </c>
    </row>
    <row r="3359" spans="1:21" x14ac:dyDescent="0.25">
      <c r="A3359" s="3" t="s">
        <v>72</v>
      </c>
      <c r="B3359" s="3" t="s">
        <v>137</v>
      </c>
      <c r="C3359" s="3" t="s">
        <v>24</v>
      </c>
      <c r="D3359" s="3">
        <v>1</v>
      </c>
      <c r="E3359" s="3">
        <v>0</v>
      </c>
      <c r="M3359" s="3">
        <v>1</v>
      </c>
      <c r="N3359" s="3">
        <v>66</v>
      </c>
      <c r="O3359" s="3" t="s">
        <v>8</v>
      </c>
      <c r="P3359" s="3">
        <v>66</v>
      </c>
      <c r="Q3359" s="3" t="s">
        <v>8</v>
      </c>
      <c r="R3359" s="3">
        <v>29</v>
      </c>
      <c r="S3359" s="9">
        <v>5.2</v>
      </c>
      <c r="T3359" s="11">
        <v>0</v>
      </c>
      <c r="U3359" s="13">
        <v>0</v>
      </c>
    </row>
    <row r="3360" spans="1:21" x14ac:dyDescent="0.25">
      <c r="A3360" s="3" t="s">
        <v>72</v>
      </c>
      <c r="B3360" s="3" t="s">
        <v>137</v>
      </c>
      <c r="C3360" s="3" t="s">
        <v>18</v>
      </c>
      <c r="D3360" s="3">
        <v>2</v>
      </c>
      <c r="E3360" s="3">
        <v>0</v>
      </c>
      <c r="M3360" s="3">
        <v>1</v>
      </c>
      <c r="N3360" s="3">
        <v>66</v>
      </c>
      <c r="O3360" s="3" t="s">
        <v>8</v>
      </c>
      <c r="P3360" s="3">
        <v>66</v>
      </c>
      <c r="Q3360" s="3" t="s">
        <v>8</v>
      </c>
      <c r="R3360" s="3">
        <v>29</v>
      </c>
      <c r="S3360" s="9">
        <v>9.2099999999999991</v>
      </c>
      <c r="T3360" s="11">
        <v>5.2</v>
      </c>
      <c r="U3360" s="13">
        <v>0</v>
      </c>
    </row>
    <row r="3361" spans="1:21" x14ac:dyDescent="0.25">
      <c r="A3361" s="3" t="s">
        <v>72</v>
      </c>
      <c r="B3361" s="3" t="s">
        <v>137</v>
      </c>
      <c r="C3361" s="3" t="s">
        <v>19</v>
      </c>
      <c r="D3361" s="3">
        <v>4</v>
      </c>
      <c r="E3361" s="3">
        <v>0</v>
      </c>
      <c r="M3361" s="3">
        <v>1</v>
      </c>
      <c r="N3361" s="3">
        <v>66</v>
      </c>
      <c r="O3361" s="3" t="s">
        <v>8</v>
      </c>
      <c r="P3361" s="3">
        <v>66</v>
      </c>
      <c r="Q3361" s="3" t="s">
        <v>8</v>
      </c>
      <c r="R3361" s="3">
        <v>29</v>
      </c>
      <c r="S3361" s="9">
        <v>10.82</v>
      </c>
      <c r="T3361" s="11">
        <v>8</v>
      </c>
      <c r="U3361" s="13">
        <v>14</v>
      </c>
    </row>
    <row r="3362" spans="1:21" x14ac:dyDescent="0.25">
      <c r="A3362" s="3" t="s">
        <v>72</v>
      </c>
      <c r="B3362" s="3" t="s">
        <v>137</v>
      </c>
      <c r="C3362" s="3" t="s">
        <v>19</v>
      </c>
      <c r="D3362" s="3">
        <v>4</v>
      </c>
      <c r="E3362" s="3">
        <v>1</v>
      </c>
      <c r="M3362" s="3">
        <v>1</v>
      </c>
      <c r="N3362" s="3">
        <v>66</v>
      </c>
      <c r="O3362" s="3" t="s">
        <v>8</v>
      </c>
      <c r="P3362" s="3">
        <v>66</v>
      </c>
      <c r="Q3362" s="3" t="s">
        <v>8</v>
      </c>
      <c r="R3362" s="3">
        <v>29</v>
      </c>
      <c r="S3362" s="9">
        <v>21.28</v>
      </c>
      <c r="T3362" s="11">
        <v>31.62</v>
      </c>
      <c r="U3362" s="13">
        <v>3.74</v>
      </c>
    </row>
    <row r="3363" spans="1:21" x14ac:dyDescent="0.25">
      <c r="A3363" s="3" t="s">
        <v>72</v>
      </c>
      <c r="B3363" s="3" t="s">
        <v>137</v>
      </c>
      <c r="C3363" s="3" t="s">
        <v>19</v>
      </c>
      <c r="D3363" s="3">
        <v>4</v>
      </c>
      <c r="E3363" s="3">
        <v>1</v>
      </c>
      <c r="M3363" s="3">
        <v>0.71</v>
      </c>
      <c r="N3363" s="3">
        <v>66</v>
      </c>
      <c r="O3363" s="3" t="s">
        <v>8</v>
      </c>
      <c r="P3363" s="3">
        <v>66</v>
      </c>
      <c r="Q3363" s="3" t="s">
        <v>8</v>
      </c>
      <c r="R3363" s="3">
        <v>29</v>
      </c>
      <c r="S3363" s="9">
        <v>5.0199999999999996</v>
      </c>
      <c r="T3363" s="11">
        <v>8</v>
      </c>
      <c r="U3363" s="13">
        <v>0</v>
      </c>
    </row>
    <row r="3364" spans="1:21" x14ac:dyDescent="0.25">
      <c r="A3364" s="3" t="s">
        <v>72</v>
      </c>
      <c r="B3364" s="3" t="s">
        <v>137</v>
      </c>
      <c r="C3364" s="3" t="s">
        <v>18</v>
      </c>
      <c r="D3364" s="3">
        <v>2</v>
      </c>
      <c r="E3364" s="3">
        <v>0</v>
      </c>
      <c r="M3364" s="3">
        <v>1</v>
      </c>
      <c r="N3364" s="3">
        <v>66</v>
      </c>
      <c r="O3364" s="3" t="s">
        <v>8</v>
      </c>
      <c r="P3364" s="3">
        <v>66</v>
      </c>
      <c r="Q3364" s="3" t="s">
        <v>8</v>
      </c>
      <c r="R3364" s="3">
        <v>29</v>
      </c>
      <c r="S3364" s="9">
        <v>9.61</v>
      </c>
      <c r="T3364" s="11">
        <v>8</v>
      </c>
      <c r="U3364" s="13">
        <v>5</v>
      </c>
    </row>
    <row r="3365" spans="1:21" x14ac:dyDescent="0.25">
      <c r="A3365" s="3" t="s">
        <v>72</v>
      </c>
      <c r="B3365" s="3" t="s">
        <v>137</v>
      </c>
      <c r="C3365" s="3" t="s">
        <v>18</v>
      </c>
      <c r="D3365" s="3">
        <v>2</v>
      </c>
      <c r="E3365" s="3">
        <v>0</v>
      </c>
      <c r="M3365" s="3">
        <v>1</v>
      </c>
      <c r="N3365" s="3">
        <v>66</v>
      </c>
      <c r="O3365" s="3" t="s">
        <v>8</v>
      </c>
      <c r="P3365" s="3">
        <v>66</v>
      </c>
      <c r="Q3365" s="3" t="s">
        <v>8</v>
      </c>
      <c r="R3365" s="3">
        <v>29</v>
      </c>
      <c r="S3365" s="9">
        <v>4.7</v>
      </c>
      <c r="T3365" s="11">
        <v>0</v>
      </c>
      <c r="U3365" s="13">
        <v>0</v>
      </c>
    </row>
    <row r="3366" spans="1:21" x14ac:dyDescent="0.25">
      <c r="A3366" s="3" t="s">
        <v>72</v>
      </c>
      <c r="B3366" s="3" t="s">
        <v>137</v>
      </c>
      <c r="C3366" s="3" t="s">
        <v>19</v>
      </c>
      <c r="D3366" s="3">
        <v>4</v>
      </c>
      <c r="E3366" s="3">
        <v>1</v>
      </c>
      <c r="M3366" s="3">
        <v>1</v>
      </c>
      <c r="N3366" s="3">
        <v>66</v>
      </c>
      <c r="O3366" s="3" t="s">
        <v>8</v>
      </c>
      <c r="P3366" s="3">
        <v>66</v>
      </c>
      <c r="Q3366" s="3" t="s">
        <v>8</v>
      </c>
      <c r="R3366" s="3">
        <v>29</v>
      </c>
      <c r="S3366" s="9">
        <v>10.029999999999999</v>
      </c>
      <c r="T3366" s="11">
        <v>5.2</v>
      </c>
      <c r="U3366" s="13">
        <v>8.16</v>
      </c>
    </row>
    <row r="3367" spans="1:21" x14ac:dyDescent="0.25">
      <c r="A3367" s="3" t="s">
        <v>72</v>
      </c>
      <c r="B3367" s="3" t="s">
        <v>137</v>
      </c>
      <c r="C3367" s="3" t="s">
        <v>16</v>
      </c>
      <c r="D3367" s="3">
        <v>3</v>
      </c>
      <c r="E3367" s="3">
        <v>0</v>
      </c>
      <c r="M3367" s="3">
        <v>0.25</v>
      </c>
      <c r="N3367" s="3">
        <v>66</v>
      </c>
      <c r="O3367" s="3" t="s">
        <v>8</v>
      </c>
      <c r="P3367" s="3">
        <v>66</v>
      </c>
      <c r="Q3367" s="3" t="s">
        <v>8</v>
      </c>
      <c r="R3367" s="3">
        <v>29</v>
      </c>
      <c r="S3367" s="9">
        <v>2.57</v>
      </c>
      <c r="T3367" s="11">
        <v>1</v>
      </c>
      <c r="U3367" s="13">
        <v>0</v>
      </c>
    </row>
    <row r="3368" spans="1:21" x14ac:dyDescent="0.25">
      <c r="A3368" s="3" t="s">
        <v>72</v>
      </c>
      <c r="B3368" s="3" t="s">
        <v>137</v>
      </c>
      <c r="C3368" s="3" t="s">
        <v>16</v>
      </c>
      <c r="D3368" s="3">
        <v>3</v>
      </c>
      <c r="E3368" s="3">
        <v>0</v>
      </c>
      <c r="M3368" s="3">
        <v>1</v>
      </c>
      <c r="N3368" s="3">
        <v>66</v>
      </c>
      <c r="O3368" s="3" t="s">
        <v>8</v>
      </c>
      <c r="P3368" s="3">
        <v>66</v>
      </c>
      <c r="Q3368" s="3" t="s">
        <v>8</v>
      </c>
      <c r="R3368" s="3">
        <v>29</v>
      </c>
      <c r="S3368" s="9">
        <v>8.02</v>
      </c>
      <c r="T3368" s="11">
        <v>2.83</v>
      </c>
      <c r="U3368" s="13">
        <v>7</v>
      </c>
    </row>
    <row r="3369" spans="1:21" x14ac:dyDescent="0.25">
      <c r="A3369" s="3" t="s">
        <v>72</v>
      </c>
      <c r="B3369" s="3" t="s">
        <v>137</v>
      </c>
      <c r="C3369" s="3" t="s">
        <v>19</v>
      </c>
      <c r="D3369" s="3">
        <v>4</v>
      </c>
      <c r="E3369" s="3">
        <v>1</v>
      </c>
      <c r="M3369" s="3">
        <v>1</v>
      </c>
      <c r="N3369" s="3">
        <v>66</v>
      </c>
      <c r="O3369" s="3" t="s">
        <v>8</v>
      </c>
      <c r="P3369" s="3">
        <v>66</v>
      </c>
      <c r="Q3369" s="3" t="s">
        <v>8</v>
      </c>
      <c r="R3369" s="3">
        <v>29</v>
      </c>
      <c r="S3369" s="9">
        <v>6.42</v>
      </c>
      <c r="T3369" s="11">
        <v>5.2</v>
      </c>
      <c r="U3369" s="13">
        <v>1.26</v>
      </c>
    </row>
    <row r="3370" spans="1:21" x14ac:dyDescent="0.25">
      <c r="A3370" s="3" t="s">
        <v>72</v>
      </c>
      <c r="B3370" s="3" t="s">
        <v>137</v>
      </c>
      <c r="C3370" s="3" t="s">
        <v>24</v>
      </c>
      <c r="D3370" s="3">
        <v>1</v>
      </c>
      <c r="E3370" s="3">
        <v>0</v>
      </c>
      <c r="M3370" s="3">
        <v>1</v>
      </c>
      <c r="N3370" s="3">
        <v>66</v>
      </c>
      <c r="O3370" s="3" t="s">
        <v>8</v>
      </c>
      <c r="P3370" s="3">
        <v>66</v>
      </c>
      <c r="Q3370" s="3" t="s">
        <v>8</v>
      </c>
      <c r="R3370" s="3">
        <v>29</v>
      </c>
      <c r="S3370" s="9">
        <v>5.78</v>
      </c>
      <c r="T3370" s="11">
        <v>1</v>
      </c>
      <c r="U3370" s="13">
        <v>4.5</v>
      </c>
    </row>
    <row r="3371" spans="1:21" x14ac:dyDescent="0.25">
      <c r="A3371" s="3" t="s">
        <v>72</v>
      </c>
      <c r="B3371" s="3" t="s">
        <v>137</v>
      </c>
      <c r="C3371" s="3" t="s">
        <v>18</v>
      </c>
      <c r="D3371" s="3">
        <v>2</v>
      </c>
      <c r="E3371" s="3">
        <v>0</v>
      </c>
      <c r="I3371" s="3">
        <v>1</v>
      </c>
      <c r="N3371" s="3">
        <v>50</v>
      </c>
      <c r="O3371" s="3" t="s">
        <v>38</v>
      </c>
      <c r="P3371" s="3">
        <v>50</v>
      </c>
      <c r="Q3371" s="3" t="s">
        <v>4</v>
      </c>
      <c r="R3371" s="3">
        <v>22</v>
      </c>
      <c r="S3371" s="9">
        <v>0</v>
      </c>
      <c r="T3371" s="11">
        <v>0</v>
      </c>
      <c r="U3371" s="13">
        <v>0</v>
      </c>
    </row>
    <row r="3372" spans="1:21" x14ac:dyDescent="0.25">
      <c r="A3372" s="3" t="s">
        <v>72</v>
      </c>
      <c r="B3372" s="3" t="s">
        <v>137</v>
      </c>
      <c r="C3372" s="3" t="s">
        <v>18</v>
      </c>
      <c r="D3372" s="3">
        <v>2</v>
      </c>
      <c r="E3372" s="3">
        <v>0</v>
      </c>
      <c r="I3372" s="3">
        <v>1</v>
      </c>
      <c r="N3372" s="3">
        <v>50</v>
      </c>
      <c r="O3372" s="3" t="s">
        <v>38</v>
      </c>
      <c r="P3372" s="3">
        <v>50</v>
      </c>
      <c r="Q3372" s="3" t="s">
        <v>4</v>
      </c>
      <c r="R3372" s="3">
        <v>22</v>
      </c>
      <c r="S3372" s="9">
        <v>0</v>
      </c>
      <c r="T3372" s="11">
        <v>0</v>
      </c>
      <c r="U3372" s="13">
        <v>0</v>
      </c>
    </row>
    <row r="3373" spans="1:21" x14ac:dyDescent="0.25">
      <c r="A3373" s="3" t="s">
        <v>72</v>
      </c>
      <c r="B3373" s="3" t="s">
        <v>137</v>
      </c>
      <c r="C3373" s="3" t="s">
        <v>18</v>
      </c>
      <c r="D3373" s="3">
        <v>2</v>
      </c>
      <c r="E3373" s="3">
        <v>0</v>
      </c>
      <c r="I3373" s="3">
        <v>1</v>
      </c>
      <c r="N3373" s="3">
        <v>50</v>
      </c>
      <c r="O3373" s="3" t="s">
        <v>38</v>
      </c>
      <c r="P3373" s="3">
        <v>50</v>
      </c>
      <c r="Q3373" s="3" t="s">
        <v>4</v>
      </c>
      <c r="R3373" s="3">
        <v>22</v>
      </c>
      <c r="S3373" s="9">
        <v>0</v>
      </c>
      <c r="T3373" s="11">
        <v>0</v>
      </c>
      <c r="U3373" s="13">
        <v>0</v>
      </c>
    </row>
    <row r="3374" spans="1:21" x14ac:dyDescent="0.25">
      <c r="A3374" s="3" t="s">
        <v>72</v>
      </c>
      <c r="B3374" s="3" t="s">
        <v>137</v>
      </c>
      <c r="C3374" s="3" t="s">
        <v>18</v>
      </c>
      <c r="D3374" s="3">
        <v>2</v>
      </c>
      <c r="E3374" s="3">
        <v>0</v>
      </c>
      <c r="I3374" s="3">
        <v>1</v>
      </c>
      <c r="N3374" s="3">
        <v>50</v>
      </c>
      <c r="O3374" s="3" t="s">
        <v>38</v>
      </c>
      <c r="P3374" s="3">
        <v>50</v>
      </c>
      <c r="Q3374" s="3" t="s">
        <v>4</v>
      </c>
      <c r="R3374" s="3">
        <v>22</v>
      </c>
      <c r="S3374" s="9">
        <v>0</v>
      </c>
      <c r="T3374" s="11">
        <v>0</v>
      </c>
      <c r="U3374" s="13">
        <v>0</v>
      </c>
    </row>
    <row r="3375" spans="1:21" x14ac:dyDescent="0.25">
      <c r="A3375" s="3" t="s">
        <v>72</v>
      </c>
      <c r="B3375" s="3" t="s">
        <v>137</v>
      </c>
      <c r="C3375" s="3" t="s">
        <v>18</v>
      </c>
      <c r="D3375" s="3">
        <v>2</v>
      </c>
      <c r="E3375" s="3">
        <v>0</v>
      </c>
      <c r="I3375" s="3">
        <v>1</v>
      </c>
      <c r="N3375" s="3">
        <v>50</v>
      </c>
      <c r="O3375" s="3" t="s">
        <v>38</v>
      </c>
      <c r="P3375" s="3">
        <v>50</v>
      </c>
      <c r="Q3375" s="3" t="s">
        <v>4</v>
      </c>
      <c r="R3375" s="3">
        <v>22</v>
      </c>
      <c r="S3375" s="9">
        <v>0</v>
      </c>
      <c r="T3375" s="11">
        <v>0</v>
      </c>
      <c r="U3375" s="13">
        <v>0</v>
      </c>
    </row>
    <row r="3376" spans="1:21" x14ac:dyDescent="0.25">
      <c r="A3376" s="3" t="s">
        <v>72</v>
      </c>
      <c r="B3376" s="3" t="s">
        <v>137</v>
      </c>
      <c r="C3376" s="3" t="s">
        <v>18</v>
      </c>
      <c r="D3376" s="3">
        <v>2</v>
      </c>
      <c r="E3376" s="3">
        <v>0</v>
      </c>
      <c r="I3376" s="3">
        <v>1</v>
      </c>
      <c r="N3376" s="3">
        <v>50</v>
      </c>
      <c r="O3376" s="3" t="s">
        <v>38</v>
      </c>
      <c r="P3376" s="3">
        <v>50</v>
      </c>
      <c r="Q3376" s="3" t="s">
        <v>4</v>
      </c>
      <c r="R3376" s="3">
        <v>22</v>
      </c>
      <c r="S3376" s="9">
        <v>0</v>
      </c>
      <c r="T3376" s="11">
        <v>0</v>
      </c>
      <c r="U3376" s="13">
        <v>0</v>
      </c>
    </row>
    <row r="3377" spans="1:21" x14ac:dyDescent="0.25">
      <c r="A3377" s="3" t="s">
        <v>73</v>
      </c>
      <c r="B3377" s="3" t="s">
        <v>138</v>
      </c>
      <c r="C3377" s="3" t="s">
        <v>16</v>
      </c>
      <c r="D3377" s="3">
        <v>3</v>
      </c>
      <c r="E3377" s="3">
        <v>0</v>
      </c>
      <c r="K3377" s="3">
        <v>1</v>
      </c>
      <c r="N3377" s="3">
        <v>62</v>
      </c>
      <c r="O3377" s="3" t="s">
        <v>21</v>
      </c>
      <c r="P3377" s="3">
        <v>62</v>
      </c>
      <c r="Q3377" s="3" t="s">
        <v>6</v>
      </c>
      <c r="R3377" s="3">
        <v>26</v>
      </c>
      <c r="S3377" s="9">
        <v>9.09</v>
      </c>
      <c r="T3377" s="11">
        <v>18.52</v>
      </c>
      <c r="U3377" s="13">
        <v>6.36</v>
      </c>
    </row>
    <row r="3378" spans="1:21" x14ac:dyDescent="0.25">
      <c r="A3378" s="3" t="s">
        <v>73</v>
      </c>
      <c r="B3378" s="3" t="s">
        <v>138</v>
      </c>
      <c r="C3378" s="3" t="s">
        <v>16</v>
      </c>
      <c r="D3378" s="3">
        <v>3</v>
      </c>
      <c r="E3378" s="3">
        <v>0</v>
      </c>
      <c r="K3378" s="3">
        <v>1</v>
      </c>
      <c r="N3378" s="3">
        <v>62</v>
      </c>
      <c r="O3378" s="3" t="s">
        <v>21</v>
      </c>
      <c r="P3378" s="3">
        <v>62</v>
      </c>
      <c r="Q3378" s="3" t="s">
        <v>6</v>
      </c>
      <c r="R3378" s="3">
        <v>26</v>
      </c>
      <c r="S3378" s="9">
        <v>5.76</v>
      </c>
      <c r="T3378" s="11">
        <v>11.18</v>
      </c>
      <c r="U3378" s="13">
        <v>4.5</v>
      </c>
    </row>
    <row r="3379" spans="1:21" x14ac:dyDescent="0.25">
      <c r="A3379" s="3" t="s">
        <v>73</v>
      </c>
      <c r="B3379" s="3" t="s">
        <v>138</v>
      </c>
      <c r="C3379" s="3" t="s">
        <v>24</v>
      </c>
      <c r="D3379" s="3">
        <v>1</v>
      </c>
      <c r="E3379" s="3">
        <v>0</v>
      </c>
      <c r="K3379" s="3">
        <v>1</v>
      </c>
      <c r="N3379" s="3">
        <v>62</v>
      </c>
      <c r="O3379" s="3" t="s">
        <v>21</v>
      </c>
      <c r="P3379" s="3">
        <v>62</v>
      </c>
      <c r="Q3379" s="3" t="s">
        <v>6</v>
      </c>
      <c r="R3379" s="3">
        <v>26</v>
      </c>
      <c r="S3379" s="9">
        <v>2.8499999999999996</v>
      </c>
      <c r="T3379" s="11">
        <v>1</v>
      </c>
      <c r="U3379" s="13">
        <v>2.5700000000000003</v>
      </c>
    </row>
    <row r="3380" spans="1:21" x14ac:dyDescent="0.25">
      <c r="A3380" s="3" t="s">
        <v>73</v>
      </c>
      <c r="B3380" s="3" t="s">
        <v>138</v>
      </c>
      <c r="C3380" s="3" t="s">
        <v>18</v>
      </c>
      <c r="D3380" s="3">
        <v>2</v>
      </c>
      <c r="E3380" s="3">
        <v>0</v>
      </c>
      <c r="K3380" s="3">
        <v>1</v>
      </c>
      <c r="N3380" s="3">
        <v>62</v>
      </c>
      <c r="O3380" s="3" t="s">
        <v>21</v>
      </c>
      <c r="P3380" s="3">
        <v>62</v>
      </c>
      <c r="Q3380" s="3" t="s">
        <v>6</v>
      </c>
      <c r="R3380" s="3">
        <v>26</v>
      </c>
      <c r="S3380" s="9">
        <v>1.96</v>
      </c>
      <c r="T3380" s="11">
        <v>1</v>
      </c>
      <c r="U3380" s="13">
        <v>0</v>
      </c>
    </row>
    <row r="3381" spans="1:21" x14ac:dyDescent="0.25">
      <c r="A3381" s="3" t="s">
        <v>73</v>
      </c>
      <c r="B3381" s="3" t="s">
        <v>138</v>
      </c>
      <c r="C3381" s="3" t="s">
        <v>18</v>
      </c>
      <c r="D3381" s="3">
        <v>2</v>
      </c>
      <c r="E3381" s="3">
        <v>0</v>
      </c>
      <c r="K3381" s="3">
        <v>1</v>
      </c>
      <c r="N3381" s="3">
        <v>62</v>
      </c>
      <c r="O3381" s="3" t="s">
        <v>21</v>
      </c>
      <c r="P3381" s="3">
        <v>62</v>
      </c>
      <c r="Q3381" s="3" t="s">
        <v>6</v>
      </c>
      <c r="R3381" s="3">
        <v>26</v>
      </c>
      <c r="S3381" s="9">
        <v>1.56</v>
      </c>
      <c r="T3381" s="11">
        <v>0</v>
      </c>
      <c r="U3381" s="13">
        <v>0</v>
      </c>
    </row>
    <row r="3382" spans="1:21" x14ac:dyDescent="0.25">
      <c r="A3382" s="3" t="s">
        <v>73</v>
      </c>
      <c r="B3382" s="3" t="s">
        <v>138</v>
      </c>
      <c r="C3382" s="3" t="s">
        <v>16</v>
      </c>
      <c r="D3382" s="3">
        <v>3</v>
      </c>
      <c r="E3382" s="3">
        <v>0</v>
      </c>
      <c r="K3382" s="3">
        <v>1</v>
      </c>
      <c r="N3382" s="3">
        <v>62</v>
      </c>
      <c r="O3382" s="3" t="s">
        <v>21</v>
      </c>
      <c r="P3382" s="3">
        <v>62</v>
      </c>
      <c r="Q3382" s="3" t="s">
        <v>6</v>
      </c>
      <c r="R3382" s="3">
        <v>26</v>
      </c>
      <c r="S3382" s="9">
        <v>4.1899999999999995</v>
      </c>
      <c r="T3382" s="11">
        <v>8</v>
      </c>
      <c r="U3382" s="13">
        <v>9</v>
      </c>
    </row>
    <row r="3383" spans="1:21" x14ac:dyDescent="0.25">
      <c r="A3383" s="3" t="s">
        <v>73</v>
      </c>
      <c r="B3383" s="3" t="s">
        <v>138</v>
      </c>
      <c r="C3383" s="3" t="s">
        <v>24</v>
      </c>
      <c r="D3383" s="3">
        <v>1</v>
      </c>
      <c r="E3383" s="3">
        <v>0</v>
      </c>
      <c r="K3383" s="3">
        <v>1</v>
      </c>
      <c r="N3383" s="3">
        <v>62</v>
      </c>
      <c r="O3383" s="3" t="s">
        <v>21</v>
      </c>
      <c r="P3383" s="3">
        <v>62</v>
      </c>
      <c r="Q3383" s="3" t="s">
        <v>6</v>
      </c>
      <c r="R3383" s="3">
        <v>26</v>
      </c>
      <c r="S3383" s="9">
        <v>10.51</v>
      </c>
      <c r="T3383" s="11">
        <v>2.83</v>
      </c>
      <c r="U3383" s="13">
        <v>7.16</v>
      </c>
    </row>
    <row r="3384" spans="1:21" x14ac:dyDescent="0.25">
      <c r="A3384" s="3" t="s">
        <v>73</v>
      </c>
      <c r="B3384" s="3" t="s">
        <v>138</v>
      </c>
      <c r="C3384" s="3" t="s">
        <v>18</v>
      </c>
      <c r="D3384" s="3">
        <v>2</v>
      </c>
      <c r="E3384" s="3">
        <v>0</v>
      </c>
      <c r="K3384" s="3">
        <v>1</v>
      </c>
      <c r="N3384" s="3">
        <v>62</v>
      </c>
      <c r="O3384" s="3" t="s">
        <v>21</v>
      </c>
      <c r="P3384" s="3">
        <v>62</v>
      </c>
      <c r="Q3384" s="3" t="s">
        <v>6</v>
      </c>
      <c r="R3384" s="3">
        <v>26</v>
      </c>
      <c r="S3384" s="9">
        <v>1.87</v>
      </c>
      <c r="T3384" s="11">
        <v>8</v>
      </c>
      <c r="U3384" s="13">
        <v>1.4</v>
      </c>
    </row>
    <row r="3385" spans="1:21" x14ac:dyDescent="0.25">
      <c r="A3385" s="3" t="s">
        <v>73</v>
      </c>
      <c r="B3385" s="3" t="s">
        <v>138</v>
      </c>
      <c r="C3385" s="3" t="s">
        <v>16</v>
      </c>
      <c r="D3385" s="3">
        <v>3</v>
      </c>
      <c r="E3385" s="3">
        <v>0</v>
      </c>
      <c r="K3385" s="3">
        <v>1</v>
      </c>
      <c r="N3385" s="3">
        <v>62</v>
      </c>
      <c r="O3385" s="3" t="s">
        <v>21</v>
      </c>
      <c r="P3385" s="3">
        <v>62</v>
      </c>
      <c r="Q3385" s="3" t="s">
        <v>6</v>
      </c>
      <c r="R3385" s="3">
        <v>26</v>
      </c>
      <c r="S3385" s="9">
        <v>4.96</v>
      </c>
      <c r="T3385" s="11">
        <v>27</v>
      </c>
      <c r="U3385" s="13">
        <v>3.1500000000000004</v>
      </c>
    </row>
    <row r="3386" spans="1:21" x14ac:dyDescent="0.25">
      <c r="A3386" s="3" t="s">
        <v>73</v>
      </c>
      <c r="B3386" s="3" t="s">
        <v>138</v>
      </c>
      <c r="C3386" s="3" t="s">
        <v>18</v>
      </c>
      <c r="D3386" s="3">
        <v>2</v>
      </c>
      <c r="E3386" s="3">
        <v>0</v>
      </c>
      <c r="K3386" s="3">
        <v>1</v>
      </c>
      <c r="N3386" s="3">
        <v>62</v>
      </c>
      <c r="O3386" s="3" t="s">
        <v>21</v>
      </c>
      <c r="P3386" s="3">
        <v>62</v>
      </c>
      <c r="Q3386" s="3" t="s">
        <v>6</v>
      </c>
      <c r="R3386" s="3">
        <v>26</v>
      </c>
      <c r="S3386" s="9">
        <v>2.2899999999999996</v>
      </c>
      <c r="T3386" s="11">
        <v>5.2</v>
      </c>
      <c r="U3386" s="13">
        <v>5.4</v>
      </c>
    </row>
    <row r="3387" spans="1:21" x14ac:dyDescent="0.25">
      <c r="A3387" s="3" t="s">
        <v>73</v>
      </c>
      <c r="B3387" s="3" t="s">
        <v>138</v>
      </c>
      <c r="C3387" s="3" t="s">
        <v>18</v>
      </c>
      <c r="D3387" s="3">
        <v>2</v>
      </c>
      <c r="E3387" s="3">
        <v>0</v>
      </c>
      <c r="K3387" s="3">
        <v>1</v>
      </c>
      <c r="N3387" s="3">
        <v>62</v>
      </c>
      <c r="O3387" s="3" t="s">
        <v>21</v>
      </c>
      <c r="P3387" s="3">
        <v>62</v>
      </c>
      <c r="Q3387" s="3" t="s">
        <v>6</v>
      </c>
      <c r="R3387" s="3">
        <v>26</v>
      </c>
      <c r="S3387" s="9">
        <v>1.58</v>
      </c>
      <c r="T3387" s="11">
        <v>2.83</v>
      </c>
      <c r="U3387" s="13">
        <v>0.75</v>
      </c>
    </row>
    <row r="3388" spans="1:21" x14ac:dyDescent="0.25">
      <c r="A3388" s="3" t="s">
        <v>73</v>
      </c>
      <c r="B3388" s="3" t="s">
        <v>138</v>
      </c>
      <c r="C3388" s="3" t="s">
        <v>24</v>
      </c>
      <c r="D3388" s="3">
        <v>1</v>
      </c>
      <c r="E3388" s="3">
        <v>0</v>
      </c>
      <c r="K3388" s="3">
        <v>1</v>
      </c>
      <c r="N3388" s="3">
        <v>62</v>
      </c>
      <c r="O3388" s="3" t="s">
        <v>21</v>
      </c>
      <c r="P3388" s="3">
        <v>62</v>
      </c>
      <c r="Q3388" s="3" t="s">
        <v>6</v>
      </c>
      <c r="R3388" s="3">
        <v>26</v>
      </c>
      <c r="S3388" s="9">
        <v>1.9</v>
      </c>
      <c r="T3388" s="11">
        <v>0</v>
      </c>
      <c r="U3388" s="13">
        <v>2</v>
      </c>
    </row>
    <row r="3389" spans="1:21" x14ac:dyDescent="0.25">
      <c r="A3389" s="3" t="s">
        <v>73</v>
      </c>
      <c r="B3389" s="3" t="s">
        <v>138</v>
      </c>
      <c r="C3389" s="3" t="s">
        <v>18</v>
      </c>
      <c r="D3389" s="3">
        <v>2</v>
      </c>
      <c r="E3389" s="3">
        <v>0</v>
      </c>
      <c r="K3389" s="3">
        <v>1</v>
      </c>
      <c r="N3389" s="3">
        <v>62</v>
      </c>
      <c r="O3389" s="3" t="s">
        <v>21</v>
      </c>
      <c r="P3389" s="3">
        <v>62</v>
      </c>
      <c r="Q3389" s="3" t="s">
        <v>6</v>
      </c>
      <c r="R3389" s="3">
        <v>26</v>
      </c>
      <c r="S3389" s="9">
        <v>12.4</v>
      </c>
      <c r="T3389" s="11">
        <v>18.52</v>
      </c>
      <c r="U3389" s="13">
        <v>4.83</v>
      </c>
    </row>
    <row r="3390" spans="1:21" x14ac:dyDescent="0.25">
      <c r="A3390" s="3" t="s">
        <v>73</v>
      </c>
      <c r="B3390" s="3" t="s">
        <v>138</v>
      </c>
      <c r="C3390" s="3" t="s">
        <v>18</v>
      </c>
      <c r="D3390" s="3">
        <v>2</v>
      </c>
      <c r="E3390" s="3">
        <v>0</v>
      </c>
      <c r="K3390" s="3">
        <v>1</v>
      </c>
      <c r="N3390" s="3">
        <v>62</v>
      </c>
      <c r="O3390" s="3" t="s">
        <v>21</v>
      </c>
      <c r="P3390" s="3">
        <v>62</v>
      </c>
      <c r="Q3390" s="3" t="s">
        <v>6</v>
      </c>
      <c r="R3390" s="3">
        <v>26</v>
      </c>
      <c r="S3390" s="9">
        <v>1.59</v>
      </c>
      <c r="T3390" s="11">
        <v>0</v>
      </c>
      <c r="U3390" s="13">
        <v>0</v>
      </c>
    </row>
    <row r="3391" spans="1:21" x14ac:dyDescent="0.25">
      <c r="A3391" s="3" t="s">
        <v>73</v>
      </c>
      <c r="B3391" s="3" t="s">
        <v>138</v>
      </c>
      <c r="C3391" s="3" t="s">
        <v>18</v>
      </c>
      <c r="D3391" s="3">
        <v>2</v>
      </c>
      <c r="E3391" s="3">
        <v>0</v>
      </c>
      <c r="K3391" s="3">
        <v>1</v>
      </c>
      <c r="N3391" s="3">
        <v>62</v>
      </c>
      <c r="O3391" s="3" t="s">
        <v>21</v>
      </c>
      <c r="P3391" s="3">
        <v>62</v>
      </c>
      <c r="Q3391" s="3" t="s">
        <v>6</v>
      </c>
      <c r="R3391" s="3">
        <v>26</v>
      </c>
      <c r="S3391" s="9">
        <v>2.63</v>
      </c>
      <c r="T3391" s="11">
        <v>0</v>
      </c>
      <c r="U3391" s="13">
        <v>0</v>
      </c>
    </row>
    <row r="3392" spans="1:21" x14ac:dyDescent="0.25">
      <c r="A3392" s="3" t="s">
        <v>73</v>
      </c>
      <c r="B3392" s="3" t="s">
        <v>138</v>
      </c>
      <c r="C3392" s="3" t="s">
        <v>16</v>
      </c>
      <c r="D3392" s="3">
        <v>3</v>
      </c>
      <c r="E3392" s="3">
        <v>0</v>
      </c>
      <c r="K3392" s="3">
        <v>1</v>
      </c>
      <c r="N3392" s="3">
        <v>62</v>
      </c>
      <c r="O3392" s="3" t="s">
        <v>21</v>
      </c>
      <c r="P3392" s="3">
        <v>62</v>
      </c>
      <c r="Q3392" s="3" t="s">
        <v>6</v>
      </c>
      <c r="R3392" s="3">
        <v>26</v>
      </c>
      <c r="S3392" s="9">
        <v>2.9499999999999997</v>
      </c>
      <c r="T3392" s="11">
        <v>1</v>
      </c>
      <c r="U3392" s="13">
        <v>2</v>
      </c>
    </row>
    <row r="3393" spans="1:21" x14ac:dyDescent="0.25">
      <c r="A3393" s="3" t="s">
        <v>73</v>
      </c>
      <c r="B3393" s="3" t="s">
        <v>138</v>
      </c>
      <c r="C3393" s="3" t="s">
        <v>16</v>
      </c>
      <c r="D3393" s="3">
        <v>3</v>
      </c>
      <c r="E3393" s="3">
        <v>0</v>
      </c>
      <c r="K3393" s="3">
        <v>1</v>
      </c>
      <c r="N3393" s="3">
        <v>62</v>
      </c>
      <c r="O3393" s="3" t="s">
        <v>21</v>
      </c>
      <c r="P3393" s="3">
        <v>62</v>
      </c>
      <c r="Q3393" s="3" t="s">
        <v>6</v>
      </c>
      <c r="R3393" s="3">
        <v>26</v>
      </c>
      <c r="S3393" s="9">
        <v>2.0999999999999996</v>
      </c>
      <c r="T3393" s="11">
        <v>2.83</v>
      </c>
      <c r="U3393" s="13">
        <v>4.5999999999999996</v>
      </c>
    </row>
    <row r="3394" spans="1:21" x14ac:dyDescent="0.25">
      <c r="A3394" s="3" t="s">
        <v>73</v>
      </c>
      <c r="B3394" s="3" t="s">
        <v>138</v>
      </c>
      <c r="C3394" s="3" t="s">
        <v>18</v>
      </c>
      <c r="D3394" s="3">
        <v>2</v>
      </c>
      <c r="E3394" s="3">
        <v>0</v>
      </c>
      <c r="K3394" s="3">
        <v>1</v>
      </c>
      <c r="N3394" s="3">
        <v>62</v>
      </c>
      <c r="O3394" s="3" t="s">
        <v>21</v>
      </c>
      <c r="P3394" s="3">
        <v>62</v>
      </c>
      <c r="Q3394" s="3" t="s">
        <v>6</v>
      </c>
      <c r="R3394" s="3">
        <v>26</v>
      </c>
      <c r="S3394" s="9">
        <v>4</v>
      </c>
      <c r="T3394" s="11">
        <v>2.83</v>
      </c>
      <c r="U3394" s="13">
        <v>8</v>
      </c>
    </row>
    <row r="3395" spans="1:21" x14ac:dyDescent="0.25">
      <c r="A3395" s="3" t="s">
        <v>73</v>
      </c>
      <c r="B3395" s="3" t="s">
        <v>138</v>
      </c>
      <c r="C3395" s="3" t="s">
        <v>18</v>
      </c>
      <c r="D3395" s="3">
        <v>2</v>
      </c>
      <c r="E3395" s="3">
        <v>0</v>
      </c>
      <c r="H3395" s="3">
        <v>0.24</v>
      </c>
      <c r="I3395" s="3">
        <v>0.52</v>
      </c>
      <c r="M3395" s="3">
        <v>0.24</v>
      </c>
      <c r="N3395" s="3">
        <v>66</v>
      </c>
      <c r="O3395" s="3" t="s">
        <v>8</v>
      </c>
      <c r="P3395" s="3">
        <v>66</v>
      </c>
      <c r="Q3395" s="3" t="s">
        <v>8</v>
      </c>
      <c r="R3395" s="3">
        <v>29</v>
      </c>
      <c r="S3395" s="9">
        <v>7.15</v>
      </c>
      <c r="T3395" s="11">
        <v>2.83</v>
      </c>
      <c r="U3395" s="13">
        <v>10</v>
      </c>
    </row>
    <row r="3396" spans="1:21" x14ac:dyDescent="0.25">
      <c r="A3396" s="3" t="s">
        <v>73</v>
      </c>
      <c r="B3396" s="3" t="s">
        <v>138</v>
      </c>
      <c r="C3396" s="3" t="s">
        <v>18</v>
      </c>
      <c r="D3396" s="3">
        <v>2</v>
      </c>
      <c r="E3396" s="3">
        <v>0</v>
      </c>
      <c r="I3396" s="3">
        <v>0.68</v>
      </c>
      <c r="L3396" s="3">
        <v>0.08</v>
      </c>
      <c r="M3396" s="3">
        <v>0.24</v>
      </c>
      <c r="N3396" s="3">
        <v>66</v>
      </c>
      <c r="O3396" s="3" t="s">
        <v>8</v>
      </c>
      <c r="P3396" s="3">
        <v>66</v>
      </c>
      <c r="Q3396" s="3" t="s">
        <v>8</v>
      </c>
      <c r="R3396" s="3">
        <v>29</v>
      </c>
      <c r="S3396" s="9">
        <v>6.88</v>
      </c>
      <c r="T3396" s="11">
        <v>0</v>
      </c>
      <c r="U3396" s="13">
        <v>0</v>
      </c>
    </row>
    <row r="3397" spans="1:21" x14ac:dyDescent="0.25">
      <c r="A3397" s="3" t="s">
        <v>73</v>
      </c>
      <c r="B3397" s="3" t="s">
        <v>138</v>
      </c>
      <c r="C3397" s="3" t="s">
        <v>16</v>
      </c>
      <c r="D3397" s="3">
        <v>3</v>
      </c>
      <c r="E3397" s="3">
        <v>0</v>
      </c>
      <c r="I3397" s="3">
        <v>0.46</v>
      </c>
      <c r="M3397" s="3">
        <v>0.54</v>
      </c>
      <c r="N3397" s="3">
        <v>66</v>
      </c>
      <c r="O3397" s="3" t="s">
        <v>8</v>
      </c>
      <c r="P3397" s="3">
        <v>66</v>
      </c>
      <c r="Q3397" s="3" t="s">
        <v>8</v>
      </c>
      <c r="R3397" s="3">
        <v>29</v>
      </c>
      <c r="S3397" s="9">
        <v>14.09</v>
      </c>
      <c r="T3397" s="11">
        <v>8</v>
      </c>
      <c r="U3397" s="13">
        <v>2.06</v>
      </c>
    </row>
    <row r="3398" spans="1:21" x14ac:dyDescent="0.25">
      <c r="A3398" s="3" t="s">
        <v>73</v>
      </c>
      <c r="B3398" s="3" t="s">
        <v>138</v>
      </c>
      <c r="C3398" s="3" t="s">
        <v>18</v>
      </c>
      <c r="D3398" s="3">
        <v>2</v>
      </c>
      <c r="E3398" s="3">
        <v>0</v>
      </c>
      <c r="I3398" s="3">
        <v>0.54</v>
      </c>
      <c r="M3398" s="3">
        <v>0.46</v>
      </c>
      <c r="N3398" s="3">
        <v>66</v>
      </c>
      <c r="O3398" s="3" t="s">
        <v>8</v>
      </c>
      <c r="P3398" s="3">
        <v>66</v>
      </c>
      <c r="Q3398" s="3" t="s">
        <v>8</v>
      </c>
      <c r="R3398" s="3">
        <v>29</v>
      </c>
      <c r="S3398" s="9">
        <v>18.75</v>
      </c>
      <c r="T3398" s="11">
        <v>2.83</v>
      </c>
      <c r="U3398" s="13">
        <v>8</v>
      </c>
    </row>
    <row r="3399" spans="1:21" x14ac:dyDescent="0.25">
      <c r="A3399" s="3" t="s">
        <v>73</v>
      </c>
      <c r="B3399" s="3" t="s">
        <v>138</v>
      </c>
      <c r="C3399" s="3" t="s">
        <v>18</v>
      </c>
      <c r="D3399" s="3">
        <v>2</v>
      </c>
      <c r="E3399" s="3">
        <v>0</v>
      </c>
      <c r="H3399" s="3">
        <v>1</v>
      </c>
      <c r="N3399" s="3">
        <v>48</v>
      </c>
      <c r="O3399" s="3" t="s">
        <v>37</v>
      </c>
      <c r="P3399" s="3">
        <v>48</v>
      </c>
      <c r="Q3399" s="3" t="s">
        <v>3</v>
      </c>
      <c r="R3399" s="3">
        <v>21</v>
      </c>
      <c r="S3399" s="9">
        <v>0.46</v>
      </c>
      <c r="T3399" s="11">
        <v>0</v>
      </c>
      <c r="U3399" s="13">
        <v>1</v>
      </c>
    </row>
    <row r="3400" spans="1:21" x14ac:dyDescent="0.25">
      <c r="A3400" s="3" t="s">
        <v>73</v>
      </c>
      <c r="B3400" s="3" t="s">
        <v>138</v>
      </c>
      <c r="C3400" s="3" t="s">
        <v>18</v>
      </c>
      <c r="D3400" s="3">
        <v>2</v>
      </c>
      <c r="E3400" s="3">
        <v>0</v>
      </c>
      <c r="H3400" s="3">
        <v>1</v>
      </c>
      <c r="N3400" s="3">
        <v>48</v>
      </c>
      <c r="O3400" s="3" t="s">
        <v>37</v>
      </c>
      <c r="P3400" s="3">
        <v>48</v>
      </c>
      <c r="Q3400" s="3" t="s">
        <v>3</v>
      </c>
      <c r="R3400" s="3">
        <v>21</v>
      </c>
      <c r="S3400" s="9">
        <v>1</v>
      </c>
      <c r="T3400" s="11">
        <v>2.83</v>
      </c>
      <c r="U3400" s="13">
        <v>3</v>
      </c>
    </row>
    <row r="3401" spans="1:21" x14ac:dyDescent="0.25">
      <c r="A3401" s="3" t="s">
        <v>73</v>
      </c>
      <c r="B3401" s="3" t="s">
        <v>138</v>
      </c>
      <c r="C3401" s="3" t="s">
        <v>18</v>
      </c>
      <c r="D3401" s="3">
        <v>2</v>
      </c>
      <c r="E3401" s="3">
        <v>0</v>
      </c>
      <c r="I3401" s="3">
        <v>1</v>
      </c>
      <c r="N3401" s="3">
        <v>50</v>
      </c>
      <c r="O3401" s="3" t="s">
        <v>38</v>
      </c>
      <c r="P3401" s="3">
        <v>50</v>
      </c>
      <c r="Q3401" s="3" t="s">
        <v>4</v>
      </c>
      <c r="R3401" s="3">
        <v>22</v>
      </c>
      <c r="S3401" s="9">
        <v>0.86</v>
      </c>
      <c r="T3401" s="11">
        <v>0</v>
      </c>
      <c r="U3401" s="13">
        <v>0</v>
      </c>
    </row>
    <row r="3402" spans="1:21" x14ac:dyDescent="0.25">
      <c r="A3402" s="3" t="s">
        <v>73</v>
      </c>
      <c r="B3402" s="3" t="s">
        <v>138</v>
      </c>
      <c r="C3402" s="3" t="s">
        <v>16</v>
      </c>
      <c r="D3402" s="3">
        <v>3</v>
      </c>
      <c r="E3402" s="3">
        <v>0</v>
      </c>
      <c r="H3402" s="3">
        <v>0.53</v>
      </c>
      <c r="I3402" s="3">
        <v>0.27</v>
      </c>
      <c r="L3402" s="3">
        <v>0.09</v>
      </c>
      <c r="N3402" s="3">
        <v>65</v>
      </c>
      <c r="O3402" s="3" t="s">
        <v>7</v>
      </c>
      <c r="P3402" s="3">
        <v>65</v>
      </c>
      <c r="Q3402" s="3" t="s">
        <v>7</v>
      </c>
      <c r="R3402" s="3">
        <v>28</v>
      </c>
      <c r="S3402" s="9">
        <v>7.7299999999999995</v>
      </c>
      <c r="T3402" s="11">
        <v>2.83</v>
      </c>
      <c r="U3402" s="13">
        <v>3</v>
      </c>
    </row>
    <row r="3403" spans="1:21" x14ac:dyDescent="0.25">
      <c r="A3403" s="3" t="s">
        <v>73</v>
      </c>
      <c r="B3403" s="3" t="s">
        <v>138</v>
      </c>
      <c r="C3403" s="3" t="s">
        <v>18</v>
      </c>
      <c r="D3403" s="3">
        <v>2</v>
      </c>
      <c r="E3403" s="3">
        <v>0</v>
      </c>
      <c r="I3403" s="3">
        <v>0.34</v>
      </c>
      <c r="M3403" s="3">
        <v>0.66</v>
      </c>
      <c r="N3403" s="3">
        <v>66</v>
      </c>
      <c r="O3403" s="3" t="s">
        <v>8</v>
      </c>
      <c r="P3403" s="3">
        <v>66</v>
      </c>
      <c r="Q3403" s="3" t="s">
        <v>8</v>
      </c>
      <c r="R3403" s="3">
        <v>29</v>
      </c>
      <c r="S3403" s="9">
        <v>2.92</v>
      </c>
      <c r="T3403" s="11">
        <v>1</v>
      </c>
      <c r="U3403" s="13">
        <v>0</v>
      </c>
    </row>
    <row r="3404" spans="1:21" x14ac:dyDescent="0.25">
      <c r="A3404" s="3" t="s">
        <v>73</v>
      </c>
      <c r="B3404" s="3" t="s">
        <v>138</v>
      </c>
      <c r="C3404" s="3" t="s">
        <v>18</v>
      </c>
      <c r="D3404" s="3">
        <v>2</v>
      </c>
      <c r="E3404" s="3">
        <v>0</v>
      </c>
      <c r="H3404" s="3">
        <v>0.05</v>
      </c>
      <c r="I3404" s="3">
        <v>0.6</v>
      </c>
      <c r="L3404" s="3">
        <v>7.0000000000000007E-2</v>
      </c>
      <c r="M3404" s="3">
        <v>0.28000000000000003</v>
      </c>
      <c r="N3404" s="3">
        <v>66</v>
      </c>
      <c r="O3404" s="3" t="s">
        <v>8</v>
      </c>
      <c r="P3404" s="3">
        <v>66</v>
      </c>
      <c r="Q3404" s="3" t="s">
        <v>8</v>
      </c>
      <c r="R3404" s="3">
        <v>29</v>
      </c>
      <c r="S3404" s="9">
        <v>1</v>
      </c>
      <c r="T3404" s="11">
        <v>2.83</v>
      </c>
      <c r="U3404" s="13">
        <v>24</v>
      </c>
    </row>
    <row r="3405" spans="1:21" x14ac:dyDescent="0.25">
      <c r="A3405" s="3" t="s">
        <v>73</v>
      </c>
      <c r="B3405" s="3" t="s">
        <v>138</v>
      </c>
      <c r="C3405" s="3" t="s">
        <v>18</v>
      </c>
      <c r="D3405" s="3">
        <v>2</v>
      </c>
      <c r="E3405" s="3">
        <v>0</v>
      </c>
      <c r="I3405" s="3">
        <v>0.65</v>
      </c>
      <c r="M3405" s="3">
        <v>0.35</v>
      </c>
      <c r="N3405" s="3">
        <v>66</v>
      </c>
      <c r="O3405" s="3" t="s">
        <v>8</v>
      </c>
      <c r="P3405" s="3">
        <v>66</v>
      </c>
      <c r="Q3405" s="3" t="s">
        <v>8</v>
      </c>
      <c r="R3405" s="3">
        <v>29</v>
      </c>
      <c r="S3405" s="9">
        <v>4.0599999999999996</v>
      </c>
      <c r="T3405" s="11">
        <v>1</v>
      </c>
      <c r="U3405" s="13">
        <v>6</v>
      </c>
    </row>
    <row r="3406" spans="1:21" x14ac:dyDescent="0.25">
      <c r="A3406" s="3" t="s">
        <v>73</v>
      </c>
      <c r="B3406" s="3" t="s">
        <v>138</v>
      </c>
      <c r="C3406" s="3" t="s">
        <v>19</v>
      </c>
      <c r="D3406" s="3">
        <v>4</v>
      </c>
      <c r="E3406" s="3">
        <v>1</v>
      </c>
      <c r="H3406" s="3">
        <v>0.28000000000000003</v>
      </c>
      <c r="I3406" s="3">
        <v>0.13</v>
      </c>
      <c r="L3406" s="3">
        <v>0.59</v>
      </c>
      <c r="N3406" s="3">
        <v>65</v>
      </c>
      <c r="O3406" s="3" t="s">
        <v>7</v>
      </c>
      <c r="P3406" s="3">
        <v>65</v>
      </c>
      <c r="Q3406" s="3" t="s">
        <v>7</v>
      </c>
      <c r="R3406" s="3">
        <v>28</v>
      </c>
      <c r="S3406" s="9">
        <v>8.2899999999999991</v>
      </c>
      <c r="T3406" s="11">
        <v>5.2</v>
      </c>
      <c r="U3406" s="13">
        <v>10.26</v>
      </c>
    </row>
    <row r="3407" spans="1:21" x14ac:dyDescent="0.25">
      <c r="A3407" s="3" t="s">
        <v>73</v>
      </c>
      <c r="B3407" s="3" t="s">
        <v>138</v>
      </c>
      <c r="C3407" s="3" t="s">
        <v>18</v>
      </c>
      <c r="D3407" s="3">
        <v>2</v>
      </c>
      <c r="E3407" s="3">
        <v>0</v>
      </c>
      <c r="H3407" s="3">
        <v>0.16</v>
      </c>
      <c r="I3407" s="3">
        <v>0.08</v>
      </c>
      <c r="L3407" s="3">
        <v>0.35</v>
      </c>
      <c r="N3407" s="3">
        <v>65</v>
      </c>
      <c r="O3407" s="3" t="s">
        <v>7</v>
      </c>
      <c r="P3407" s="3">
        <v>65</v>
      </c>
      <c r="Q3407" s="3" t="s">
        <v>7</v>
      </c>
      <c r="R3407" s="3">
        <v>28</v>
      </c>
      <c r="S3407" s="9">
        <v>5.41</v>
      </c>
      <c r="T3407" s="11">
        <v>2.83</v>
      </c>
      <c r="U3407" s="13">
        <v>0</v>
      </c>
    </row>
    <row r="3408" spans="1:21" x14ac:dyDescent="0.25">
      <c r="A3408" s="3" t="s">
        <v>73</v>
      </c>
      <c r="B3408" s="3" t="s">
        <v>138</v>
      </c>
      <c r="C3408" s="3" t="s">
        <v>18</v>
      </c>
      <c r="D3408" s="3">
        <v>2</v>
      </c>
      <c r="E3408" s="3">
        <v>0</v>
      </c>
      <c r="I3408" s="3">
        <v>0.41</v>
      </c>
      <c r="M3408" s="3">
        <v>0.59</v>
      </c>
      <c r="N3408" s="3">
        <v>66</v>
      </c>
      <c r="O3408" s="3" t="s">
        <v>8</v>
      </c>
      <c r="P3408" s="3">
        <v>66</v>
      </c>
      <c r="Q3408" s="3" t="s">
        <v>8</v>
      </c>
      <c r="R3408" s="3">
        <v>29</v>
      </c>
      <c r="S3408" s="9">
        <v>6.08</v>
      </c>
      <c r="T3408" s="11">
        <v>5.2</v>
      </c>
      <c r="U3408" s="13">
        <v>0</v>
      </c>
    </row>
    <row r="3409" spans="1:21" x14ac:dyDescent="0.25">
      <c r="A3409" s="3" t="s">
        <v>73</v>
      </c>
      <c r="B3409" s="3" t="s">
        <v>138</v>
      </c>
      <c r="C3409" s="3" t="s">
        <v>19</v>
      </c>
      <c r="D3409" s="3">
        <v>4</v>
      </c>
      <c r="E3409" s="3">
        <v>1</v>
      </c>
      <c r="M3409" s="3">
        <v>1</v>
      </c>
      <c r="N3409" s="3">
        <v>66</v>
      </c>
      <c r="O3409" s="3" t="s">
        <v>8</v>
      </c>
      <c r="P3409" s="3">
        <v>66</v>
      </c>
      <c r="Q3409" s="3" t="s">
        <v>8</v>
      </c>
      <c r="R3409" s="3">
        <v>29</v>
      </c>
      <c r="S3409" s="9">
        <v>12.3</v>
      </c>
      <c r="T3409" s="11">
        <v>2.83</v>
      </c>
      <c r="U3409" s="13">
        <v>0</v>
      </c>
    </row>
    <row r="3410" spans="1:21" x14ac:dyDescent="0.25">
      <c r="A3410" s="3" t="s">
        <v>73</v>
      </c>
      <c r="B3410" s="3" t="s">
        <v>138</v>
      </c>
      <c r="C3410" s="3" t="s">
        <v>19</v>
      </c>
      <c r="D3410" s="3">
        <v>4</v>
      </c>
      <c r="E3410" s="3">
        <v>1</v>
      </c>
      <c r="I3410" s="3">
        <v>0.46</v>
      </c>
      <c r="M3410" s="3">
        <v>0.54</v>
      </c>
      <c r="N3410" s="3">
        <v>66</v>
      </c>
      <c r="O3410" s="3" t="s">
        <v>8</v>
      </c>
      <c r="P3410" s="3">
        <v>66</v>
      </c>
      <c r="Q3410" s="3" t="s">
        <v>8</v>
      </c>
      <c r="R3410" s="3">
        <v>29</v>
      </c>
      <c r="S3410" s="9">
        <v>6.64</v>
      </c>
      <c r="T3410" s="11">
        <v>2.83</v>
      </c>
      <c r="U3410" s="13">
        <v>4</v>
      </c>
    </row>
    <row r="3411" spans="1:21" x14ac:dyDescent="0.25">
      <c r="A3411" s="3" t="s">
        <v>73</v>
      </c>
      <c r="B3411" s="3" t="s">
        <v>138</v>
      </c>
      <c r="C3411" s="3" t="s">
        <v>16</v>
      </c>
      <c r="D3411" s="3">
        <v>3</v>
      </c>
      <c r="E3411" s="3">
        <v>1</v>
      </c>
      <c r="I3411" s="3">
        <v>0.67</v>
      </c>
      <c r="M3411" s="3">
        <v>0.33</v>
      </c>
      <c r="N3411" s="3">
        <v>66</v>
      </c>
      <c r="O3411" s="3" t="s">
        <v>8</v>
      </c>
      <c r="P3411" s="3">
        <v>66</v>
      </c>
      <c r="Q3411" s="3" t="s">
        <v>8</v>
      </c>
      <c r="R3411" s="3">
        <v>29</v>
      </c>
      <c r="S3411" s="9">
        <v>10.79</v>
      </c>
      <c r="T3411" s="11">
        <v>1</v>
      </c>
      <c r="U3411" s="13">
        <v>10</v>
      </c>
    </row>
    <row r="3412" spans="1:21" x14ac:dyDescent="0.25">
      <c r="A3412" s="3" t="s">
        <v>73</v>
      </c>
      <c r="B3412" s="3" t="s">
        <v>138</v>
      </c>
      <c r="C3412" s="3" t="s">
        <v>16</v>
      </c>
      <c r="D3412" s="3">
        <v>3</v>
      </c>
      <c r="E3412" s="3">
        <v>1</v>
      </c>
      <c r="H3412" s="3">
        <v>0.3</v>
      </c>
      <c r="L3412" s="3">
        <v>0.7</v>
      </c>
      <c r="N3412" s="3">
        <v>65</v>
      </c>
      <c r="O3412" s="3" t="s">
        <v>7</v>
      </c>
      <c r="P3412" s="3">
        <v>65</v>
      </c>
      <c r="Q3412" s="3" t="s">
        <v>7</v>
      </c>
      <c r="R3412" s="3">
        <v>28</v>
      </c>
      <c r="S3412" s="9">
        <v>17.170000000000002</v>
      </c>
      <c r="T3412" s="11">
        <v>5.2</v>
      </c>
      <c r="U3412" s="13">
        <v>8</v>
      </c>
    </row>
    <row r="3413" spans="1:21" x14ac:dyDescent="0.25">
      <c r="A3413" s="3" t="s">
        <v>73</v>
      </c>
      <c r="B3413" s="3" t="s">
        <v>138</v>
      </c>
      <c r="C3413" s="3" t="s">
        <v>18</v>
      </c>
      <c r="D3413" s="3">
        <v>2</v>
      </c>
      <c r="E3413" s="3">
        <v>0</v>
      </c>
      <c r="I3413" s="3">
        <v>0.43</v>
      </c>
      <c r="M3413" s="3">
        <v>0.56999999999999995</v>
      </c>
      <c r="N3413" s="3">
        <v>66</v>
      </c>
      <c r="O3413" s="3" t="s">
        <v>8</v>
      </c>
      <c r="P3413" s="3">
        <v>66</v>
      </c>
      <c r="Q3413" s="3" t="s">
        <v>8</v>
      </c>
      <c r="R3413" s="3">
        <v>29</v>
      </c>
      <c r="S3413" s="9">
        <v>9.82</v>
      </c>
      <c r="T3413" s="11">
        <v>1</v>
      </c>
      <c r="U3413" s="13">
        <v>5</v>
      </c>
    </row>
    <row r="3414" spans="1:21" x14ac:dyDescent="0.25">
      <c r="A3414" s="3" t="s">
        <v>73</v>
      </c>
      <c r="B3414" s="3" t="s">
        <v>138</v>
      </c>
      <c r="C3414" s="3" t="s">
        <v>18</v>
      </c>
      <c r="D3414" s="3">
        <v>2</v>
      </c>
      <c r="E3414" s="3">
        <v>0</v>
      </c>
      <c r="I3414" s="3">
        <v>1</v>
      </c>
      <c r="N3414" s="3">
        <v>50</v>
      </c>
      <c r="O3414" s="3" t="s">
        <v>38</v>
      </c>
      <c r="P3414" s="3">
        <v>50</v>
      </c>
      <c r="Q3414" s="3" t="s">
        <v>4</v>
      </c>
      <c r="R3414" s="3">
        <v>22</v>
      </c>
      <c r="S3414" s="9">
        <v>1</v>
      </c>
      <c r="T3414" s="11">
        <v>5.2</v>
      </c>
      <c r="U3414" s="13">
        <v>7</v>
      </c>
    </row>
    <row r="3415" spans="1:21" x14ac:dyDescent="0.25">
      <c r="A3415" s="3" t="s">
        <v>73</v>
      </c>
      <c r="B3415" s="3" t="s">
        <v>138</v>
      </c>
      <c r="C3415" s="3" t="s">
        <v>19</v>
      </c>
      <c r="D3415" s="3">
        <v>4</v>
      </c>
      <c r="E3415" s="3">
        <v>1</v>
      </c>
      <c r="I3415" s="3">
        <v>0.57999999999999996</v>
      </c>
      <c r="L3415" s="3">
        <v>0.23</v>
      </c>
      <c r="N3415" s="3">
        <v>65</v>
      </c>
      <c r="O3415" s="3" t="s">
        <v>7</v>
      </c>
      <c r="P3415" s="3">
        <v>65</v>
      </c>
      <c r="Q3415" s="3" t="s">
        <v>7</v>
      </c>
      <c r="R3415" s="3">
        <v>28</v>
      </c>
      <c r="S3415" s="9">
        <v>6.21</v>
      </c>
      <c r="T3415" s="11">
        <v>5.2</v>
      </c>
      <c r="U3415" s="13">
        <v>4</v>
      </c>
    </row>
    <row r="3416" spans="1:21" x14ac:dyDescent="0.25">
      <c r="A3416" s="3" t="s">
        <v>73</v>
      </c>
      <c r="B3416" s="3" t="s">
        <v>138</v>
      </c>
      <c r="C3416" s="3" t="s">
        <v>16</v>
      </c>
      <c r="D3416" s="3">
        <v>3</v>
      </c>
      <c r="E3416" s="3">
        <v>0</v>
      </c>
      <c r="H3416" s="3">
        <v>1</v>
      </c>
      <c r="N3416" s="3">
        <v>48</v>
      </c>
      <c r="O3416" s="3" t="s">
        <v>37</v>
      </c>
      <c r="P3416" s="3">
        <v>48</v>
      </c>
      <c r="Q3416" s="3" t="s">
        <v>3</v>
      </c>
      <c r="R3416" s="3">
        <v>21</v>
      </c>
      <c r="S3416" s="9">
        <v>3.8</v>
      </c>
      <c r="T3416" s="11">
        <v>8</v>
      </c>
      <c r="U3416" s="13">
        <v>0</v>
      </c>
    </row>
    <row r="3417" spans="1:21" x14ac:dyDescent="0.25">
      <c r="A3417" s="3" t="s">
        <v>73</v>
      </c>
      <c r="B3417" s="3" t="s">
        <v>138</v>
      </c>
      <c r="C3417" s="3" t="s">
        <v>16</v>
      </c>
      <c r="D3417" s="3">
        <v>3</v>
      </c>
      <c r="E3417" s="3">
        <v>0</v>
      </c>
      <c r="H3417" s="3">
        <v>0.32</v>
      </c>
      <c r="I3417" s="3">
        <v>0.52</v>
      </c>
      <c r="L3417" s="3">
        <v>0.16</v>
      </c>
      <c r="N3417" s="3">
        <v>65</v>
      </c>
      <c r="O3417" s="3" t="s">
        <v>7</v>
      </c>
      <c r="P3417" s="3">
        <v>65</v>
      </c>
      <c r="Q3417" s="3" t="s">
        <v>7</v>
      </c>
      <c r="R3417" s="3">
        <v>28</v>
      </c>
      <c r="S3417" s="9">
        <v>2.15</v>
      </c>
      <c r="T3417" s="11">
        <v>0</v>
      </c>
      <c r="U3417" s="13">
        <v>0</v>
      </c>
    </row>
    <row r="3418" spans="1:21" x14ac:dyDescent="0.25">
      <c r="A3418" s="3" t="s">
        <v>73</v>
      </c>
      <c r="B3418" s="3" t="s">
        <v>138</v>
      </c>
      <c r="C3418" s="3" t="s">
        <v>16</v>
      </c>
      <c r="D3418" s="3">
        <v>3</v>
      </c>
      <c r="E3418" s="3">
        <v>0</v>
      </c>
      <c r="J3418" s="3">
        <v>1</v>
      </c>
      <c r="N3418" s="3">
        <v>57</v>
      </c>
      <c r="O3418" s="3" t="s">
        <v>30</v>
      </c>
      <c r="P3418" s="3">
        <v>57</v>
      </c>
      <c r="Q3418" s="3" t="s">
        <v>5</v>
      </c>
      <c r="R3418" s="3">
        <v>25</v>
      </c>
      <c r="S3418" s="9">
        <v>5.26</v>
      </c>
      <c r="T3418" s="11">
        <v>2.83</v>
      </c>
      <c r="U3418" s="13">
        <v>4.1900000000000004</v>
      </c>
    </row>
    <row r="3419" spans="1:21" x14ac:dyDescent="0.25">
      <c r="A3419" s="3" t="s">
        <v>73</v>
      </c>
      <c r="B3419" s="3" t="s">
        <v>138</v>
      </c>
      <c r="C3419" s="3" t="s">
        <v>16</v>
      </c>
      <c r="D3419" s="3">
        <v>3</v>
      </c>
      <c r="E3419" s="3">
        <v>0</v>
      </c>
      <c r="J3419" s="3">
        <v>0.56999999999999995</v>
      </c>
      <c r="N3419" s="3">
        <v>55</v>
      </c>
      <c r="O3419" s="3" t="s">
        <v>23</v>
      </c>
      <c r="P3419" s="3">
        <v>55</v>
      </c>
      <c r="Q3419" s="3" t="s">
        <v>5</v>
      </c>
      <c r="R3419" s="3">
        <v>25</v>
      </c>
      <c r="S3419" s="9">
        <v>6.32</v>
      </c>
      <c r="T3419" s="11">
        <v>5.2</v>
      </c>
      <c r="U3419" s="13">
        <v>9</v>
      </c>
    </row>
    <row r="3420" spans="1:21" x14ac:dyDescent="0.25">
      <c r="A3420" s="3" t="s">
        <v>73</v>
      </c>
      <c r="B3420" s="3" t="s">
        <v>138</v>
      </c>
      <c r="C3420" s="3" t="s">
        <v>16</v>
      </c>
      <c r="D3420" s="3">
        <v>3</v>
      </c>
      <c r="E3420" s="3">
        <v>0</v>
      </c>
      <c r="J3420" s="3">
        <v>0.95</v>
      </c>
      <c r="N3420" s="3">
        <v>57</v>
      </c>
      <c r="O3420" s="3" t="s">
        <v>30</v>
      </c>
      <c r="P3420" s="3">
        <v>57</v>
      </c>
      <c r="Q3420" s="3" t="s">
        <v>5</v>
      </c>
      <c r="R3420" s="3">
        <v>25</v>
      </c>
      <c r="S3420" s="9">
        <v>6.54</v>
      </c>
      <c r="T3420" s="11">
        <v>5.2</v>
      </c>
      <c r="U3420" s="13">
        <v>15.08</v>
      </c>
    </row>
    <row r="3421" spans="1:21" x14ac:dyDescent="0.25">
      <c r="A3421" s="3" t="s">
        <v>73</v>
      </c>
      <c r="B3421" s="3" t="s">
        <v>138</v>
      </c>
      <c r="C3421" s="3" t="s">
        <v>24</v>
      </c>
      <c r="D3421" s="3">
        <v>1</v>
      </c>
      <c r="E3421" s="3">
        <v>0</v>
      </c>
      <c r="J3421" s="3">
        <v>1</v>
      </c>
      <c r="N3421" s="3">
        <v>55</v>
      </c>
      <c r="O3421" s="3" t="s">
        <v>23</v>
      </c>
      <c r="P3421" s="3">
        <v>55</v>
      </c>
      <c r="Q3421" s="3" t="s">
        <v>5</v>
      </c>
      <c r="R3421" s="3">
        <v>25</v>
      </c>
      <c r="S3421" s="9">
        <v>2.68</v>
      </c>
      <c r="T3421" s="11">
        <v>2.83</v>
      </c>
      <c r="U3421" s="13">
        <v>1.27</v>
      </c>
    </row>
    <row r="3422" spans="1:21" x14ac:dyDescent="0.25">
      <c r="A3422" s="3" t="s">
        <v>73</v>
      </c>
      <c r="B3422" s="3" t="s">
        <v>138</v>
      </c>
      <c r="C3422" s="3" t="s">
        <v>24</v>
      </c>
      <c r="D3422" s="3">
        <v>1</v>
      </c>
      <c r="E3422" s="3">
        <v>0</v>
      </c>
      <c r="J3422" s="3">
        <v>1</v>
      </c>
      <c r="N3422" s="3">
        <v>55</v>
      </c>
      <c r="O3422" s="3" t="s">
        <v>23</v>
      </c>
      <c r="P3422" s="3">
        <v>55</v>
      </c>
      <c r="Q3422" s="3" t="s">
        <v>5</v>
      </c>
      <c r="R3422" s="3">
        <v>25</v>
      </c>
      <c r="S3422" s="9">
        <v>2.84</v>
      </c>
      <c r="T3422" s="11">
        <v>1</v>
      </c>
      <c r="U3422" s="13">
        <v>7</v>
      </c>
    </row>
    <row r="3423" spans="1:21" x14ac:dyDescent="0.25">
      <c r="A3423" s="3" t="s">
        <v>73</v>
      </c>
      <c r="B3423" s="3" t="s">
        <v>138</v>
      </c>
      <c r="C3423" s="3" t="s">
        <v>19</v>
      </c>
      <c r="D3423" s="3">
        <v>4</v>
      </c>
      <c r="E3423" s="3">
        <v>1</v>
      </c>
      <c r="J3423" s="3">
        <v>1</v>
      </c>
      <c r="N3423" s="3">
        <v>55</v>
      </c>
      <c r="O3423" s="3" t="s">
        <v>23</v>
      </c>
      <c r="P3423" s="3">
        <v>55</v>
      </c>
      <c r="Q3423" s="3" t="s">
        <v>5</v>
      </c>
      <c r="R3423" s="3">
        <v>25</v>
      </c>
      <c r="S3423" s="9">
        <v>11.29</v>
      </c>
      <c r="T3423" s="11">
        <v>31.62</v>
      </c>
      <c r="U3423" s="13">
        <v>7.94</v>
      </c>
    </row>
    <row r="3424" spans="1:21" x14ac:dyDescent="0.25">
      <c r="A3424" s="3" t="s">
        <v>73</v>
      </c>
      <c r="B3424" s="3" t="s">
        <v>138</v>
      </c>
      <c r="C3424" s="3" t="s">
        <v>19</v>
      </c>
      <c r="D3424" s="3">
        <v>4</v>
      </c>
      <c r="E3424" s="3">
        <v>1</v>
      </c>
      <c r="J3424" s="3">
        <v>1</v>
      </c>
      <c r="N3424" s="3">
        <v>55</v>
      </c>
      <c r="O3424" s="3" t="s">
        <v>23</v>
      </c>
      <c r="P3424" s="3">
        <v>55</v>
      </c>
      <c r="Q3424" s="3" t="s">
        <v>5</v>
      </c>
      <c r="R3424" s="3">
        <v>25</v>
      </c>
      <c r="S3424" s="9">
        <v>8.1199999999999992</v>
      </c>
      <c r="T3424" s="11">
        <v>14.7</v>
      </c>
      <c r="U3424" s="13">
        <v>5.26</v>
      </c>
    </row>
    <row r="3425" spans="1:21" x14ac:dyDescent="0.25">
      <c r="A3425" s="3" t="s">
        <v>73</v>
      </c>
      <c r="B3425" s="3" t="s">
        <v>138</v>
      </c>
      <c r="C3425" s="3" t="s">
        <v>16</v>
      </c>
      <c r="D3425" s="3">
        <v>3</v>
      </c>
      <c r="E3425" s="3">
        <v>0</v>
      </c>
      <c r="J3425" s="3">
        <v>1</v>
      </c>
      <c r="N3425" s="3">
        <v>56</v>
      </c>
      <c r="O3425" s="3" t="s">
        <v>22</v>
      </c>
      <c r="P3425" s="3">
        <v>56</v>
      </c>
      <c r="Q3425" s="3" t="s">
        <v>5</v>
      </c>
      <c r="R3425" s="3">
        <v>25</v>
      </c>
      <c r="S3425" s="9">
        <v>6.82</v>
      </c>
      <c r="T3425" s="11">
        <v>5.2</v>
      </c>
      <c r="U3425" s="13">
        <v>12.56</v>
      </c>
    </row>
    <row r="3426" spans="1:21" x14ac:dyDescent="0.25">
      <c r="A3426" s="3" t="s">
        <v>73</v>
      </c>
      <c r="B3426" s="3" t="s">
        <v>138</v>
      </c>
      <c r="C3426" s="3" t="s">
        <v>18</v>
      </c>
      <c r="D3426" s="3">
        <v>2</v>
      </c>
      <c r="E3426" s="3">
        <v>0</v>
      </c>
      <c r="J3426" s="3">
        <v>0.24</v>
      </c>
      <c r="N3426" s="3">
        <v>57</v>
      </c>
      <c r="O3426" s="3" t="s">
        <v>30</v>
      </c>
      <c r="P3426" s="3">
        <v>57</v>
      </c>
      <c r="Q3426" s="3" t="s">
        <v>5</v>
      </c>
      <c r="R3426" s="3">
        <v>25</v>
      </c>
      <c r="S3426" s="9">
        <v>1</v>
      </c>
      <c r="T3426" s="11">
        <v>2.83</v>
      </c>
      <c r="U3426" s="13">
        <v>6</v>
      </c>
    </row>
    <row r="3427" spans="1:21" x14ac:dyDescent="0.25">
      <c r="A3427" s="3" t="s">
        <v>73</v>
      </c>
      <c r="B3427" s="3" t="s">
        <v>138</v>
      </c>
      <c r="C3427" s="3" t="s">
        <v>19</v>
      </c>
      <c r="D3427" s="3">
        <v>4</v>
      </c>
      <c r="E3427" s="3">
        <v>0</v>
      </c>
      <c r="J3427" s="3">
        <v>0.13</v>
      </c>
      <c r="N3427" s="3">
        <v>55</v>
      </c>
      <c r="O3427" s="3" t="s">
        <v>23</v>
      </c>
      <c r="P3427" s="3">
        <v>55</v>
      </c>
      <c r="Q3427" s="3" t="s">
        <v>5</v>
      </c>
      <c r="R3427" s="3">
        <v>25</v>
      </c>
      <c r="S3427" s="9">
        <v>5.32</v>
      </c>
      <c r="T3427" s="11">
        <v>11.18</v>
      </c>
      <c r="U3427" s="13">
        <v>9.66</v>
      </c>
    </row>
    <row r="3428" spans="1:21" x14ac:dyDescent="0.25">
      <c r="A3428" s="3" t="s">
        <v>73</v>
      </c>
      <c r="B3428" s="3" t="s">
        <v>138</v>
      </c>
      <c r="C3428" s="3" t="s">
        <v>16</v>
      </c>
      <c r="D3428" s="3">
        <v>3</v>
      </c>
      <c r="E3428" s="3">
        <v>0</v>
      </c>
      <c r="J3428" s="3">
        <v>1</v>
      </c>
      <c r="N3428" s="3">
        <v>55</v>
      </c>
      <c r="O3428" s="3" t="s">
        <v>23</v>
      </c>
      <c r="P3428" s="3">
        <v>55</v>
      </c>
      <c r="Q3428" s="3" t="s">
        <v>5</v>
      </c>
      <c r="R3428" s="3">
        <v>25</v>
      </c>
      <c r="S3428" s="9">
        <v>10.039999999999999</v>
      </c>
      <c r="T3428" s="11">
        <v>5.2</v>
      </c>
      <c r="U3428" s="13">
        <v>1.7</v>
      </c>
    </row>
    <row r="3429" spans="1:21" x14ac:dyDescent="0.25">
      <c r="A3429" s="3" t="s">
        <v>73</v>
      </c>
      <c r="B3429" s="3" t="s">
        <v>138</v>
      </c>
      <c r="C3429" s="3" t="s">
        <v>18</v>
      </c>
      <c r="D3429" s="3">
        <v>2</v>
      </c>
      <c r="E3429" s="3">
        <v>0</v>
      </c>
      <c r="J3429" s="3">
        <v>0.72</v>
      </c>
      <c r="N3429" s="3">
        <v>55</v>
      </c>
      <c r="O3429" s="3" t="s">
        <v>23</v>
      </c>
      <c r="P3429" s="3">
        <v>55</v>
      </c>
      <c r="Q3429" s="3" t="s">
        <v>5</v>
      </c>
      <c r="R3429" s="3">
        <v>25</v>
      </c>
      <c r="S3429" s="9">
        <v>8.18</v>
      </c>
      <c r="T3429" s="11">
        <v>2.83</v>
      </c>
      <c r="U3429" s="13">
        <v>4</v>
      </c>
    </row>
    <row r="3430" spans="1:21" x14ac:dyDescent="0.25">
      <c r="A3430" s="3" t="s">
        <v>73</v>
      </c>
      <c r="B3430" s="3" t="s">
        <v>138</v>
      </c>
      <c r="C3430" s="3" t="s">
        <v>18</v>
      </c>
      <c r="D3430" s="3">
        <v>2</v>
      </c>
      <c r="E3430" s="3">
        <v>0</v>
      </c>
      <c r="J3430" s="3">
        <v>0.88</v>
      </c>
      <c r="N3430" s="3">
        <v>57</v>
      </c>
      <c r="O3430" s="3" t="s">
        <v>30</v>
      </c>
      <c r="P3430" s="3">
        <v>57</v>
      </c>
      <c r="Q3430" s="3" t="s">
        <v>5</v>
      </c>
      <c r="R3430" s="3">
        <v>25</v>
      </c>
      <c r="S3430" s="9">
        <v>4.33</v>
      </c>
      <c r="T3430" s="11">
        <v>1</v>
      </c>
      <c r="U3430" s="13">
        <v>6.36</v>
      </c>
    </row>
    <row r="3431" spans="1:21" x14ac:dyDescent="0.25">
      <c r="A3431" s="3" t="s">
        <v>73</v>
      </c>
      <c r="B3431" s="3" t="s">
        <v>138</v>
      </c>
      <c r="C3431" s="3" t="s">
        <v>18</v>
      </c>
      <c r="D3431" s="3">
        <v>2</v>
      </c>
      <c r="E3431" s="3">
        <v>0</v>
      </c>
      <c r="J3431" s="3">
        <v>0.95</v>
      </c>
      <c r="N3431" s="3">
        <v>55</v>
      </c>
      <c r="O3431" s="3" t="s">
        <v>23</v>
      </c>
      <c r="P3431" s="3">
        <v>55</v>
      </c>
      <c r="Q3431" s="3" t="s">
        <v>5</v>
      </c>
      <c r="R3431" s="3">
        <v>25</v>
      </c>
      <c r="S3431" s="9">
        <v>7.33</v>
      </c>
      <c r="T3431" s="11">
        <v>8</v>
      </c>
      <c r="U3431" s="13">
        <v>5.28</v>
      </c>
    </row>
    <row r="3432" spans="1:21" x14ac:dyDescent="0.25">
      <c r="A3432" s="3" t="s">
        <v>73</v>
      </c>
      <c r="B3432" s="3" t="s">
        <v>138</v>
      </c>
      <c r="C3432" s="3" t="s">
        <v>16</v>
      </c>
      <c r="D3432" s="3">
        <v>3</v>
      </c>
      <c r="E3432" s="3">
        <v>0</v>
      </c>
      <c r="J3432" s="3">
        <v>0.85</v>
      </c>
      <c r="N3432" s="3">
        <v>55</v>
      </c>
      <c r="O3432" s="3" t="s">
        <v>23</v>
      </c>
      <c r="P3432" s="3">
        <v>55</v>
      </c>
      <c r="Q3432" s="3" t="s">
        <v>5</v>
      </c>
      <c r="R3432" s="3">
        <v>25</v>
      </c>
      <c r="S3432" s="9">
        <v>7.62</v>
      </c>
      <c r="T3432" s="11">
        <v>8</v>
      </c>
      <c r="U3432" s="13">
        <v>12.33</v>
      </c>
    </row>
    <row r="3433" spans="1:21" x14ac:dyDescent="0.25">
      <c r="A3433" s="3" t="s">
        <v>73</v>
      </c>
      <c r="B3433" s="3" t="s">
        <v>138</v>
      </c>
      <c r="C3433" s="3" t="s">
        <v>18</v>
      </c>
      <c r="D3433" s="3">
        <v>2</v>
      </c>
      <c r="E3433" s="3">
        <v>0</v>
      </c>
      <c r="J3433" s="3">
        <v>0.85</v>
      </c>
      <c r="N3433" s="3">
        <v>55</v>
      </c>
      <c r="O3433" s="3" t="s">
        <v>23</v>
      </c>
      <c r="P3433" s="3">
        <v>55</v>
      </c>
      <c r="Q3433" s="3" t="s">
        <v>5</v>
      </c>
      <c r="R3433" s="3">
        <v>25</v>
      </c>
      <c r="S3433" s="9">
        <v>4.05</v>
      </c>
      <c r="T3433" s="11">
        <v>2.83</v>
      </c>
      <c r="U3433" s="13">
        <v>2.5</v>
      </c>
    </row>
    <row r="3434" spans="1:21" x14ac:dyDescent="0.25">
      <c r="A3434" s="3" t="s">
        <v>73</v>
      </c>
      <c r="B3434" s="3" t="s">
        <v>138</v>
      </c>
      <c r="C3434" s="3" t="s">
        <v>16</v>
      </c>
      <c r="D3434" s="3">
        <v>3</v>
      </c>
      <c r="E3434" s="3">
        <v>0</v>
      </c>
      <c r="J3434" s="3">
        <v>1</v>
      </c>
      <c r="N3434" s="3">
        <v>56</v>
      </c>
      <c r="O3434" s="3" t="s">
        <v>22</v>
      </c>
      <c r="P3434" s="3">
        <v>56</v>
      </c>
      <c r="Q3434" s="3" t="s">
        <v>5</v>
      </c>
      <c r="R3434" s="3">
        <v>25</v>
      </c>
      <c r="S3434" s="9">
        <v>4.9800000000000004</v>
      </c>
      <c r="T3434" s="11">
        <v>5.2</v>
      </c>
      <c r="U3434" s="13">
        <v>2.17</v>
      </c>
    </row>
    <row r="3435" spans="1:21" x14ac:dyDescent="0.25">
      <c r="A3435" s="3" t="s">
        <v>73</v>
      </c>
      <c r="B3435" s="3" t="s">
        <v>138</v>
      </c>
      <c r="C3435" s="3" t="s">
        <v>16</v>
      </c>
      <c r="D3435" s="3">
        <v>3</v>
      </c>
      <c r="E3435" s="3">
        <v>0</v>
      </c>
      <c r="J3435" s="3">
        <v>0.96</v>
      </c>
      <c r="N3435" s="3">
        <v>53</v>
      </c>
      <c r="O3435" s="3" t="s">
        <v>27</v>
      </c>
      <c r="P3435" s="3">
        <v>53</v>
      </c>
      <c r="Q3435" s="3" t="s">
        <v>5</v>
      </c>
      <c r="R3435" s="3">
        <v>25</v>
      </c>
      <c r="S3435" s="9">
        <v>5.04</v>
      </c>
      <c r="T3435" s="11">
        <v>2.83</v>
      </c>
      <c r="U3435" s="13">
        <v>2.16</v>
      </c>
    </row>
    <row r="3436" spans="1:21" x14ac:dyDescent="0.25">
      <c r="A3436" s="3" t="s">
        <v>73</v>
      </c>
      <c r="B3436" s="3" t="s">
        <v>138</v>
      </c>
      <c r="C3436" s="3" t="s">
        <v>16</v>
      </c>
      <c r="D3436" s="3">
        <v>3</v>
      </c>
      <c r="E3436" s="3">
        <v>0</v>
      </c>
      <c r="J3436" s="3">
        <v>1</v>
      </c>
      <c r="N3436" s="3">
        <v>56</v>
      </c>
      <c r="O3436" s="3" t="s">
        <v>22</v>
      </c>
      <c r="P3436" s="3">
        <v>56</v>
      </c>
      <c r="Q3436" s="3" t="s">
        <v>5</v>
      </c>
      <c r="R3436" s="3">
        <v>25</v>
      </c>
      <c r="S3436" s="9">
        <v>9.08</v>
      </c>
      <c r="T3436" s="11">
        <v>5.2</v>
      </c>
      <c r="U3436" s="13">
        <v>13.5</v>
      </c>
    </row>
    <row r="3437" spans="1:21" x14ac:dyDescent="0.25">
      <c r="A3437" s="3" t="s">
        <v>73</v>
      </c>
      <c r="B3437" s="3" t="s">
        <v>138</v>
      </c>
      <c r="C3437" s="3" t="s">
        <v>16</v>
      </c>
      <c r="D3437" s="3">
        <v>3</v>
      </c>
      <c r="E3437" s="3">
        <v>0</v>
      </c>
      <c r="J3437" s="3">
        <v>0.7</v>
      </c>
      <c r="N3437" s="3">
        <v>58</v>
      </c>
      <c r="O3437" s="3" t="s">
        <v>31</v>
      </c>
      <c r="P3437" s="3">
        <v>58</v>
      </c>
      <c r="Q3437" s="3" t="s">
        <v>5</v>
      </c>
      <c r="R3437" s="3">
        <v>25</v>
      </c>
      <c r="S3437" s="9">
        <v>15.7</v>
      </c>
      <c r="T3437" s="11">
        <v>11.18</v>
      </c>
      <c r="U3437" s="13">
        <v>8.6999999999999993</v>
      </c>
    </row>
    <row r="3438" spans="1:21" x14ac:dyDescent="0.25">
      <c r="A3438" s="3" t="s">
        <v>73</v>
      </c>
      <c r="B3438" s="3" t="s">
        <v>138</v>
      </c>
      <c r="C3438" s="3" t="s">
        <v>18</v>
      </c>
      <c r="D3438" s="3">
        <v>2</v>
      </c>
      <c r="E3438" s="3">
        <v>0</v>
      </c>
      <c r="J3438" s="3">
        <v>1</v>
      </c>
      <c r="N3438" s="3">
        <v>60</v>
      </c>
      <c r="O3438" s="3" t="s">
        <v>32</v>
      </c>
      <c r="P3438" s="3">
        <v>60</v>
      </c>
      <c r="Q3438" s="3" t="s">
        <v>5</v>
      </c>
      <c r="R3438" s="3">
        <v>25</v>
      </c>
      <c r="S3438" s="9">
        <v>3.28</v>
      </c>
      <c r="T3438" s="11">
        <v>2.83</v>
      </c>
      <c r="U3438" s="13">
        <v>5.25</v>
      </c>
    </row>
    <row r="3439" spans="1:21" x14ac:dyDescent="0.25">
      <c r="A3439" s="3" t="s">
        <v>73</v>
      </c>
      <c r="B3439" s="3" t="s">
        <v>138</v>
      </c>
      <c r="C3439" s="3" t="s">
        <v>18</v>
      </c>
      <c r="D3439" s="3">
        <v>2</v>
      </c>
      <c r="E3439" s="3">
        <v>0</v>
      </c>
      <c r="J3439" s="3">
        <v>0.88</v>
      </c>
      <c r="N3439" s="3">
        <v>60</v>
      </c>
      <c r="O3439" s="3" t="s">
        <v>32</v>
      </c>
      <c r="P3439" s="3">
        <v>60</v>
      </c>
      <c r="Q3439" s="3" t="s">
        <v>5</v>
      </c>
      <c r="R3439" s="3">
        <v>25</v>
      </c>
      <c r="S3439" s="9">
        <v>3.0799999999999996</v>
      </c>
      <c r="T3439" s="11">
        <v>2.83</v>
      </c>
      <c r="U3439" s="13">
        <v>4.16</v>
      </c>
    </row>
    <row r="3440" spans="1:21" x14ac:dyDescent="0.25">
      <c r="A3440" s="3" t="s">
        <v>73</v>
      </c>
      <c r="B3440" s="3" t="s">
        <v>138</v>
      </c>
      <c r="C3440" s="3" t="s">
        <v>19</v>
      </c>
      <c r="D3440" s="3">
        <v>4</v>
      </c>
      <c r="E3440" s="3">
        <v>1</v>
      </c>
      <c r="J3440" s="3">
        <v>0.82</v>
      </c>
      <c r="N3440" s="3">
        <v>56</v>
      </c>
      <c r="O3440" s="3" t="s">
        <v>22</v>
      </c>
      <c r="P3440" s="3">
        <v>56</v>
      </c>
      <c r="Q3440" s="3" t="s">
        <v>5</v>
      </c>
      <c r="R3440" s="3">
        <v>25</v>
      </c>
      <c r="S3440" s="9">
        <v>5.46</v>
      </c>
      <c r="T3440" s="11">
        <v>14.7</v>
      </c>
      <c r="U3440" s="13">
        <v>9.41</v>
      </c>
    </row>
    <row r="3441" spans="1:21" x14ac:dyDescent="0.25">
      <c r="A3441" s="3" t="s">
        <v>73</v>
      </c>
      <c r="B3441" s="3" t="s">
        <v>138</v>
      </c>
      <c r="C3441" s="3" t="s">
        <v>16</v>
      </c>
      <c r="D3441" s="3">
        <v>3</v>
      </c>
      <c r="E3441" s="3">
        <v>0</v>
      </c>
      <c r="J3441" s="3">
        <v>0.88</v>
      </c>
      <c r="N3441" s="3">
        <v>56</v>
      </c>
      <c r="O3441" s="3" t="s">
        <v>22</v>
      </c>
      <c r="P3441" s="3">
        <v>56</v>
      </c>
      <c r="Q3441" s="3" t="s">
        <v>5</v>
      </c>
      <c r="R3441" s="3">
        <v>25</v>
      </c>
      <c r="S3441" s="9">
        <v>6.22</v>
      </c>
      <c r="T3441" s="11">
        <v>8</v>
      </c>
      <c r="U3441" s="13">
        <v>6.83</v>
      </c>
    </row>
    <row r="3442" spans="1:21" x14ac:dyDescent="0.25">
      <c r="A3442" s="3" t="s">
        <v>73</v>
      </c>
      <c r="B3442" s="3" t="s">
        <v>138</v>
      </c>
      <c r="C3442" s="3" t="s">
        <v>19</v>
      </c>
      <c r="D3442" s="3">
        <v>4</v>
      </c>
      <c r="E3442" s="3">
        <v>1</v>
      </c>
      <c r="J3442" s="3">
        <v>1</v>
      </c>
      <c r="N3442" s="3">
        <v>60</v>
      </c>
      <c r="O3442" s="3" t="s">
        <v>32</v>
      </c>
      <c r="P3442" s="3">
        <v>60</v>
      </c>
      <c r="Q3442" s="3" t="s">
        <v>5</v>
      </c>
      <c r="R3442" s="3">
        <v>25</v>
      </c>
      <c r="S3442" s="9">
        <v>8.32</v>
      </c>
      <c r="T3442" s="11">
        <v>18.52</v>
      </c>
      <c r="U3442" s="13">
        <v>15.8</v>
      </c>
    </row>
    <row r="3443" spans="1:21" x14ac:dyDescent="0.25">
      <c r="A3443" s="3" t="s">
        <v>73</v>
      </c>
      <c r="B3443" s="3" t="s">
        <v>138</v>
      </c>
      <c r="C3443" s="3" t="s">
        <v>18</v>
      </c>
      <c r="D3443" s="3">
        <v>2</v>
      </c>
      <c r="E3443" s="3">
        <v>0</v>
      </c>
      <c r="J3443" s="3">
        <v>0.69</v>
      </c>
      <c r="N3443" s="3">
        <v>56</v>
      </c>
      <c r="O3443" s="3" t="s">
        <v>22</v>
      </c>
      <c r="P3443" s="3">
        <v>56</v>
      </c>
      <c r="Q3443" s="3" t="s">
        <v>5</v>
      </c>
      <c r="R3443" s="3">
        <v>25</v>
      </c>
      <c r="S3443" s="9">
        <v>10.25</v>
      </c>
      <c r="T3443" s="11">
        <v>14.7</v>
      </c>
      <c r="U3443" s="13">
        <v>14.83</v>
      </c>
    </row>
    <row r="3444" spans="1:21" x14ac:dyDescent="0.25">
      <c r="A3444" s="3" t="s">
        <v>73</v>
      </c>
      <c r="B3444" s="3" t="s">
        <v>138</v>
      </c>
      <c r="C3444" s="3" t="s">
        <v>18</v>
      </c>
      <c r="D3444" s="3">
        <v>2</v>
      </c>
      <c r="E3444" s="3">
        <v>0</v>
      </c>
      <c r="J3444" s="3">
        <v>0.83</v>
      </c>
      <c r="N3444" s="3">
        <v>53</v>
      </c>
      <c r="O3444" s="3" t="s">
        <v>27</v>
      </c>
      <c r="P3444" s="3">
        <v>53</v>
      </c>
      <c r="Q3444" s="3" t="s">
        <v>5</v>
      </c>
      <c r="R3444" s="3">
        <v>25</v>
      </c>
      <c r="S3444" s="9">
        <v>1.18</v>
      </c>
      <c r="T3444" s="11">
        <v>1</v>
      </c>
      <c r="U3444" s="13">
        <v>6.1</v>
      </c>
    </row>
    <row r="3445" spans="1:21" x14ac:dyDescent="0.25">
      <c r="A3445" s="3" t="s">
        <v>73</v>
      </c>
      <c r="B3445" s="3" t="s">
        <v>138</v>
      </c>
      <c r="C3445" s="3" t="s">
        <v>16</v>
      </c>
      <c r="D3445" s="3">
        <v>3</v>
      </c>
      <c r="E3445" s="3">
        <v>0</v>
      </c>
      <c r="J3445" s="3">
        <v>0.82</v>
      </c>
      <c r="N3445" s="3">
        <v>55</v>
      </c>
      <c r="O3445" s="3" t="s">
        <v>23</v>
      </c>
      <c r="P3445" s="3">
        <v>55</v>
      </c>
      <c r="Q3445" s="3" t="s">
        <v>5</v>
      </c>
      <c r="R3445" s="3">
        <v>25</v>
      </c>
      <c r="S3445" s="9">
        <v>5.48</v>
      </c>
      <c r="T3445" s="11">
        <v>5.2</v>
      </c>
      <c r="U3445" s="13">
        <v>8.66</v>
      </c>
    </row>
    <row r="3446" spans="1:21" x14ac:dyDescent="0.25">
      <c r="A3446" s="3" t="s">
        <v>73</v>
      </c>
      <c r="B3446" s="3" t="s">
        <v>138</v>
      </c>
      <c r="C3446" s="3" t="s">
        <v>16</v>
      </c>
      <c r="D3446" s="3">
        <v>3</v>
      </c>
      <c r="E3446" s="3">
        <v>0</v>
      </c>
      <c r="J3446" s="3">
        <v>0.8</v>
      </c>
      <c r="N3446" s="3">
        <v>58</v>
      </c>
      <c r="O3446" s="3" t="s">
        <v>31</v>
      </c>
      <c r="P3446" s="3">
        <v>58</v>
      </c>
      <c r="Q3446" s="3" t="s">
        <v>5</v>
      </c>
      <c r="R3446" s="3">
        <v>25</v>
      </c>
      <c r="S3446" s="9">
        <v>6.64</v>
      </c>
      <c r="T3446" s="11">
        <v>2.83</v>
      </c>
      <c r="U3446" s="13">
        <v>5.83</v>
      </c>
    </row>
    <row r="3447" spans="1:21" x14ac:dyDescent="0.25">
      <c r="A3447" s="3" t="s">
        <v>73</v>
      </c>
      <c r="B3447" s="3" t="s">
        <v>138</v>
      </c>
      <c r="C3447" s="3" t="s">
        <v>18</v>
      </c>
      <c r="D3447" s="3">
        <v>2</v>
      </c>
      <c r="E3447" s="3">
        <v>0</v>
      </c>
      <c r="J3447" s="3">
        <v>0.56999999999999995</v>
      </c>
      <c r="N3447" s="3">
        <v>53</v>
      </c>
      <c r="O3447" s="3" t="s">
        <v>27</v>
      </c>
      <c r="P3447" s="3">
        <v>53</v>
      </c>
      <c r="Q3447" s="3" t="s">
        <v>5</v>
      </c>
      <c r="R3447" s="3">
        <v>25</v>
      </c>
      <c r="S3447" s="9">
        <v>5.65</v>
      </c>
      <c r="T3447" s="11">
        <v>8</v>
      </c>
      <c r="U3447" s="13">
        <v>15.92</v>
      </c>
    </row>
    <row r="3448" spans="1:21" x14ac:dyDescent="0.25">
      <c r="A3448" s="3" t="s">
        <v>73</v>
      </c>
      <c r="B3448" s="3" t="s">
        <v>138</v>
      </c>
      <c r="C3448" s="3" t="s">
        <v>18</v>
      </c>
      <c r="D3448" s="3">
        <v>2</v>
      </c>
      <c r="E3448" s="3">
        <v>0</v>
      </c>
      <c r="J3448" s="3">
        <v>0.89</v>
      </c>
      <c r="N3448" s="3">
        <v>53</v>
      </c>
      <c r="O3448" s="3" t="s">
        <v>27</v>
      </c>
      <c r="P3448" s="3">
        <v>53</v>
      </c>
      <c r="Q3448" s="3" t="s">
        <v>5</v>
      </c>
      <c r="R3448" s="3">
        <v>25</v>
      </c>
      <c r="S3448" s="9">
        <v>7.55</v>
      </c>
      <c r="T3448" s="11">
        <v>5.2</v>
      </c>
      <c r="U3448" s="13">
        <v>6.58</v>
      </c>
    </row>
    <row r="3449" spans="1:21" x14ac:dyDescent="0.25">
      <c r="A3449" s="3" t="s">
        <v>73</v>
      </c>
      <c r="B3449" s="3" t="s">
        <v>138</v>
      </c>
      <c r="C3449" s="3" t="s">
        <v>24</v>
      </c>
      <c r="D3449" s="3">
        <v>1</v>
      </c>
      <c r="E3449" s="3">
        <v>0</v>
      </c>
      <c r="J3449" s="3">
        <v>0.81</v>
      </c>
      <c r="N3449" s="3">
        <v>57</v>
      </c>
      <c r="O3449" s="3" t="s">
        <v>30</v>
      </c>
      <c r="P3449" s="3">
        <v>57</v>
      </c>
      <c r="Q3449" s="3" t="s">
        <v>5</v>
      </c>
      <c r="R3449" s="3">
        <v>25</v>
      </c>
      <c r="S3449" s="9">
        <v>4.84</v>
      </c>
      <c r="T3449" s="11">
        <v>0</v>
      </c>
      <c r="U3449" s="13">
        <v>4</v>
      </c>
    </row>
    <row r="3450" spans="1:21" x14ac:dyDescent="0.25">
      <c r="A3450" s="3" t="s">
        <v>73</v>
      </c>
      <c r="B3450" s="3" t="s">
        <v>138</v>
      </c>
      <c r="C3450" s="3" t="s">
        <v>19</v>
      </c>
      <c r="D3450" s="3">
        <v>4</v>
      </c>
      <c r="E3450" s="3">
        <v>1</v>
      </c>
      <c r="J3450" s="3">
        <v>0.88</v>
      </c>
      <c r="N3450" s="3">
        <v>53</v>
      </c>
      <c r="O3450" s="3" t="s">
        <v>27</v>
      </c>
      <c r="P3450" s="3">
        <v>53</v>
      </c>
      <c r="Q3450" s="3" t="s">
        <v>5</v>
      </c>
      <c r="R3450" s="3">
        <v>25</v>
      </c>
      <c r="S3450" s="9">
        <v>6.7</v>
      </c>
      <c r="T3450" s="11">
        <v>22.63</v>
      </c>
      <c r="U3450" s="13">
        <v>9.16</v>
      </c>
    </row>
    <row r="3451" spans="1:21" x14ac:dyDescent="0.25">
      <c r="A3451" s="3" t="s">
        <v>73</v>
      </c>
      <c r="B3451" s="3" t="s">
        <v>138</v>
      </c>
      <c r="C3451" s="3" t="s">
        <v>18</v>
      </c>
      <c r="D3451" s="3">
        <v>2</v>
      </c>
      <c r="E3451" s="3">
        <v>0</v>
      </c>
      <c r="J3451" s="3">
        <v>0.8</v>
      </c>
      <c r="N3451" s="3">
        <v>53</v>
      </c>
      <c r="O3451" s="3" t="s">
        <v>27</v>
      </c>
      <c r="P3451" s="3">
        <v>53</v>
      </c>
      <c r="Q3451" s="3" t="s">
        <v>5</v>
      </c>
      <c r="R3451" s="3">
        <v>25</v>
      </c>
      <c r="S3451" s="9">
        <v>5.2799999999999994</v>
      </c>
      <c r="T3451" s="11">
        <v>5.2</v>
      </c>
      <c r="U3451" s="13">
        <v>6.5</v>
      </c>
    </row>
    <row r="3452" spans="1:21" x14ac:dyDescent="0.25">
      <c r="A3452" s="3" t="s">
        <v>73</v>
      </c>
      <c r="B3452" s="3" t="s">
        <v>138</v>
      </c>
      <c r="C3452" s="3" t="s">
        <v>18</v>
      </c>
      <c r="D3452" s="3">
        <v>2</v>
      </c>
      <c r="E3452" s="3">
        <v>0</v>
      </c>
      <c r="J3452" s="3">
        <v>1</v>
      </c>
      <c r="N3452" s="3">
        <v>53</v>
      </c>
      <c r="O3452" s="3" t="s">
        <v>27</v>
      </c>
      <c r="P3452" s="3">
        <v>53</v>
      </c>
      <c r="Q3452" s="3" t="s">
        <v>5</v>
      </c>
      <c r="R3452" s="3">
        <v>25</v>
      </c>
      <c r="S3452" s="9">
        <v>5.08</v>
      </c>
      <c r="T3452" s="11">
        <v>5.2</v>
      </c>
      <c r="U3452" s="13">
        <v>19.829999999999998</v>
      </c>
    </row>
    <row r="3453" spans="1:21" x14ac:dyDescent="0.25">
      <c r="A3453" s="3" t="s">
        <v>73</v>
      </c>
      <c r="B3453" s="3" t="s">
        <v>138</v>
      </c>
      <c r="C3453" s="3" t="s">
        <v>19</v>
      </c>
      <c r="D3453" s="3">
        <v>4</v>
      </c>
      <c r="E3453" s="3">
        <v>1</v>
      </c>
      <c r="J3453" s="3">
        <v>0.6</v>
      </c>
      <c r="N3453" s="3">
        <v>56</v>
      </c>
      <c r="O3453" s="3" t="s">
        <v>22</v>
      </c>
      <c r="P3453" s="3">
        <v>56</v>
      </c>
      <c r="Q3453" s="3" t="s">
        <v>5</v>
      </c>
      <c r="R3453" s="3">
        <v>25</v>
      </c>
      <c r="S3453" s="9">
        <v>10.63</v>
      </c>
      <c r="T3453" s="11">
        <v>18.52</v>
      </c>
      <c r="U3453" s="13">
        <v>15.74</v>
      </c>
    </row>
    <row r="3454" spans="1:21" x14ac:dyDescent="0.25">
      <c r="A3454" s="3" t="s">
        <v>73</v>
      </c>
      <c r="B3454" s="3" t="s">
        <v>138</v>
      </c>
      <c r="C3454" s="3" t="s">
        <v>16</v>
      </c>
      <c r="D3454" s="3">
        <v>3</v>
      </c>
      <c r="E3454" s="3">
        <v>0</v>
      </c>
      <c r="J3454" s="3">
        <v>0.9</v>
      </c>
      <c r="N3454" s="3">
        <v>53</v>
      </c>
      <c r="O3454" s="3" t="s">
        <v>27</v>
      </c>
      <c r="P3454" s="3">
        <v>53</v>
      </c>
      <c r="Q3454" s="3" t="s">
        <v>5</v>
      </c>
      <c r="R3454" s="3">
        <v>25</v>
      </c>
      <c r="S3454" s="9">
        <v>4.88</v>
      </c>
      <c r="T3454" s="11">
        <v>2.83</v>
      </c>
      <c r="U3454" s="13">
        <v>4</v>
      </c>
    </row>
    <row r="3455" spans="1:21" x14ac:dyDescent="0.25">
      <c r="A3455" s="3" t="s">
        <v>73</v>
      </c>
      <c r="B3455" s="3" t="s">
        <v>138</v>
      </c>
      <c r="C3455" s="3" t="s">
        <v>16</v>
      </c>
      <c r="D3455" s="3">
        <v>3</v>
      </c>
      <c r="E3455" s="3">
        <v>0</v>
      </c>
      <c r="J3455" s="3">
        <v>0.89</v>
      </c>
      <c r="N3455" s="3">
        <v>59</v>
      </c>
      <c r="O3455" s="3" t="s">
        <v>29</v>
      </c>
      <c r="P3455" s="3">
        <v>59</v>
      </c>
      <c r="Q3455" s="3" t="s">
        <v>5</v>
      </c>
      <c r="R3455" s="3">
        <v>25</v>
      </c>
      <c r="S3455" s="9">
        <v>28.84</v>
      </c>
      <c r="T3455" s="11">
        <v>27</v>
      </c>
      <c r="U3455" s="13">
        <v>14.5</v>
      </c>
    </row>
    <row r="3456" spans="1:21" x14ac:dyDescent="0.25">
      <c r="A3456" s="3" t="s">
        <v>73</v>
      </c>
      <c r="B3456" s="3" t="s">
        <v>138</v>
      </c>
      <c r="C3456" s="3" t="s">
        <v>16</v>
      </c>
      <c r="D3456" s="3">
        <v>3</v>
      </c>
      <c r="E3456" s="3">
        <v>0</v>
      </c>
      <c r="J3456" s="3">
        <v>0.54</v>
      </c>
      <c r="N3456" s="3">
        <v>58</v>
      </c>
      <c r="O3456" s="3" t="s">
        <v>31</v>
      </c>
      <c r="P3456" s="3">
        <v>58</v>
      </c>
      <c r="Q3456" s="3" t="s">
        <v>5</v>
      </c>
      <c r="R3456" s="3">
        <v>25</v>
      </c>
      <c r="S3456" s="9">
        <v>3.96</v>
      </c>
      <c r="T3456" s="11">
        <v>8</v>
      </c>
      <c r="U3456" s="13">
        <v>0.75</v>
      </c>
    </row>
    <row r="3457" spans="1:21" x14ac:dyDescent="0.25">
      <c r="A3457" s="3" t="s">
        <v>73</v>
      </c>
      <c r="B3457" s="3" t="s">
        <v>138</v>
      </c>
      <c r="C3457" s="3" t="s">
        <v>18</v>
      </c>
      <c r="D3457" s="3">
        <v>2</v>
      </c>
      <c r="E3457" s="3">
        <v>0</v>
      </c>
      <c r="J3457" s="3">
        <v>1</v>
      </c>
      <c r="N3457" s="3">
        <v>56</v>
      </c>
      <c r="O3457" s="3" t="s">
        <v>22</v>
      </c>
      <c r="P3457" s="3">
        <v>56</v>
      </c>
      <c r="Q3457" s="3" t="s">
        <v>5</v>
      </c>
      <c r="R3457" s="3">
        <v>25</v>
      </c>
      <c r="S3457" s="9">
        <v>7</v>
      </c>
      <c r="T3457" s="11">
        <v>2.83</v>
      </c>
      <c r="U3457" s="13">
        <v>12.75</v>
      </c>
    </row>
    <row r="3458" spans="1:21" x14ac:dyDescent="0.25">
      <c r="A3458" s="3" t="s">
        <v>73</v>
      </c>
      <c r="B3458" s="3" t="s">
        <v>138</v>
      </c>
      <c r="C3458" s="3" t="s">
        <v>18</v>
      </c>
      <c r="D3458" s="3">
        <v>2</v>
      </c>
      <c r="E3458" s="3">
        <v>0</v>
      </c>
      <c r="J3458" s="3">
        <v>0.9</v>
      </c>
      <c r="N3458" s="3">
        <v>53</v>
      </c>
      <c r="O3458" s="3" t="s">
        <v>27</v>
      </c>
      <c r="P3458" s="3">
        <v>53</v>
      </c>
      <c r="Q3458" s="3" t="s">
        <v>5</v>
      </c>
      <c r="R3458" s="3">
        <v>25</v>
      </c>
      <c r="S3458" s="9">
        <v>9</v>
      </c>
      <c r="T3458" s="11">
        <v>18.52</v>
      </c>
      <c r="U3458" s="13">
        <v>7.66</v>
      </c>
    </row>
    <row r="3459" spans="1:21" x14ac:dyDescent="0.25">
      <c r="A3459" s="3" t="s">
        <v>73</v>
      </c>
      <c r="B3459" s="3" t="s">
        <v>138</v>
      </c>
      <c r="C3459" s="3" t="s">
        <v>16</v>
      </c>
      <c r="D3459" s="3">
        <v>3</v>
      </c>
      <c r="E3459" s="3">
        <v>0</v>
      </c>
      <c r="J3459" s="3">
        <v>0.94</v>
      </c>
      <c r="N3459" s="3">
        <v>58</v>
      </c>
      <c r="O3459" s="3" t="s">
        <v>31</v>
      </c>
      <c r="P3459" s="3">
        <v>58</v>
      </c>
      <c r="Q3459" s="3" t="s">
        <v>5</v>
      </c>
      <c r="R3459" s="3">
        <v>25</v>
      </c>
      <c r="S3459" s="9">
        <v>2.06</v>
      </c>
      <c r="T3459" s="11">
        <v>5.2</v>
      </c>
      <c r="U3459" s="13">
        <v>5.33</v>
      </c>
    </row>
    <row r="3460" spans="1:21" x14ac:dyDescent="0.25">
      <c r="A3460" s="3" t="s">
        <v>73</v>
      </c>
      <c r="B3460" s="3" t="s">
        <v>138</v>
      </c>
      <c r="C3460" s="3" t="s">
        <v>18</v>
      </c>
      <c r="D3460" s="3">
        <v>2</v>
      </c>
      <c r="E3460" s="3">
        <v>0</v>
      </c>
      <c r="J3460" s="3">
        <v>0.73</v>
      </c>
      <c r="N3460" s="3">
        <v>58</v>
      </c>
      <c r="O3460" s="3" t="s">
        <v>31</v>
      </c>
      <c r="P3460" s="3">
        <v>58</v>
      </c>
      <c r="Q3460" s="3" t="s">
        <v>5</v>
      </c>
      <c r="R3460" s="3">
        <v>25</v>
      </c>
      <c r="S3460" s="9">
        <v>1.9</v>
      </c>
      <c r="T3460" s="11">
        <v>5.2</v>
      </c>
      <c r="U3460" s="13">
        <v>5.33</v>
      </c>
    </row>
    <row r="3461" spans="1:21" x14ac:dyDescent="0.25">
      <c r="A3461" s="3" t="s">
        <v>74</v>
      </c>
      <c r="B3461" s="3" t="s">
        <v>139</v>
      </c>
      <c r="C3461" s="3" t="s">
        <v>19</v>
      </c>
      <c r="D3461" s="3">
        <v>4</v>
      </c>
      <c r="E3461" s="3">
        <v>0</v>
      </c>
      <c r="J3461" s="3">
        <v>1</v>
      </c>
      <c r="N3461" s="3">
        <v>57</v>
      </c>
      <c r="O3461" s="3" t="s">
        <v>30</v>
      </c>
      <c r="P3461" s="3">
        <v>57</v>
      </c>
      <c r="Q3461" s="3" t="s">
        <v>5</v>
      </c>
      <c r="R3461" s="3">
        <v>25</v>
      </c>
      <c r="S3461" s="9">
        <v>3.7</v>
      </c>
      <c r="T3461" s="11">
        <v>14.7</v>
      </c>
      <c r="U3461" s="13">
        <v>2.5</v>
      </c>
    </row>
    <row r="3462" spans="1:21" x14ac:dyDescent="0.25">
      <c r="A3462" s="3" t="s">
        <v>74</v>
      </c>
      <c r="B3462" s="3" t="s">
        <v>139</v>
      </c>
      <c r="C3462" s="3" t="s">
        <v>19</v>
      </c>
      <c r="D3462" s="3">
        <v>4</v>
      </c>
      <c r="E3462" s="3">
        <v>0</v>
      </c>
      <c r="M3462" s="3">
        <v>1</v>
      </c>
      <c r="N3462" s="3">
        <v>66</v>
      </c>
      <c r="O3462" s="3" t="s">
        <v>8</v>
      </c>
      <c r="P3462" s="3">
        <v>66</v>
      </c>
      <c r="Q3462" s="3" t="s">
        <v>8</v>
      </c>
      <c r="R3462" s="3">
        <v>29</v>
      </c>
      <c r="S3462" s="9">
        <v>5.87</v>
      </c>
      <c r="T3462" s="11">
        <v>36.479999999999997</v>
      </c>
      <c r="U3462" s="13">
        <v>8.4</v>
      </c>
    </row>
    <row r="3463" spans="1:21" x14ac:dyDescent="0.25">
      <c r="A3463" s="3" t="s">
        <v>74</v>
      </c>
      <c r="B3463" s="3" t="s">
        <v>139</v>
      </c>
      <c r="C3463" s="3" t="s">
        <v>19</v>
      </c>
      <c r="D3463" s="3">
        <v>4</v>
      </c>
      <c r="E3463" s="3">
        <v>1</v>
      </c>
      <c r="M3463" s="3">
        <v>1</v>
      </c>
      <c r="N3463" s="3">
        <v>66</v>
      </c>
      <c r="O3463" s="3" t="s">
        <v>8</v>
      </c>
      <c r="P3463" s="3">
        <v>66</v>
      </c>
      <c r="Q3463" s="3" t="s">
        <v>8</v>
      </c>
      <c r="R3463" s="3">
        <v>29</v>
      </c>
      <c r="S3463" s="9">
        <v>7.2299999999999995</v>
      </c>
      <c r="T3463" s="11">
        <v>8</v>
      </c>
      <c r="U3463" s="13">
        <v>0</v>
      </c>
    </row>
    <row r="3464" spans="1:21" x14ac:dyDescent="0.25">
      <c r="A3464" s="3" t="s">
        <v>74</v>
      </c>
      <c r="B3464" s="3" t="s">
        <v>139</v>
      </c>
      <c r="C3464" s="3" t="s">
        <v>19</v>
      </c>
      <c r="D3464" s="3">
        <v>4</v>
      </c>
      <c r="E3464" s="3">
        <v>0</v>
      </c>
      <c r="K3464" s="3">
        <v>1</v>
      </c>
      <c r="N3464" s="3">
        <v>62</v>
      </c>
      <c r="O3464" s="3" t="s">
        <v>21</v>
      </c>
      <c r="P3464" s="3">
        <v>62</v>
      </c>
      <c r="Q3464" s="3" t="s">
        <v>6</v>
      </c>
      <c r="R3464" s="3">
        <v>26</v>
      </c>
      <c r="S3464" s="9">
        <v>4.1899999999999995</v>
      </c>
      <c r="T3464" s="11">
        <v>31.62</v>
      </c>
      <c r="U3464" s="13">
        <v>20.59</v>
      </c>
    </row>
    <row r="3465" spans="1:21" x14ac:dyDescent="0.25">
      <c r="A3465" s="3" t="s">
        <v>74</v>
      </c>
      <c r="B3465" s="3" t="s">
        <v>139</v>
      </c>
      <c r="C3465" s="3" t="s">
        <v>19</v>
      </c>
      <c r="D3465" s="3">
        <v>4</v>
      </c>
      <c r="E3465" s="3">
        <v>1</v>
      </c>
      <c r="J3465" s="3">
        <v>1</v>
      </c>
      <c r="N3465" s="3">
        <v>58</v>
      </c>
      <c r="O3465" s="3" t="s">
        <v>31</v>
      </c>
      <c r="P3465" s="3">
        <v>58</v>
      </c>
      <c r="Q3465" s="3" t="s">
        <v>5</v>
      </c>
      <c r="R3465" s="3">
        <v>25</v>
      </c>
      <c r="S3465" s="9">
        <v>6.36</v>
      </c>
      <c r="T3465" s="11">
        <v>11.18</v>
      </c>
      <c r="U3465" s="13">
        <v>2.17</v>
      </c>
    </row>
    <row r="3466" spans="1:21" x14ac:dyDescent="0.25">
      <c r="A3466" s="3" t="s">
        <v>74</v>
      </c>
      <c r="B3466" s="3" t="s">
        <v>139</v>
      </c>
      <c r="C3466" s="3" t="s">
        <v>19</v>
      </c>
      <c r="D3466" s="3">
        <v>4</v>
      </c>
      <c r="E3466" s="3">
        <v>0</v>
      </c>
      <c r="J3466" s="3">
        <v>1</v>
      </c>
      <c r="N3466" s="3">
        <v>55</v>
      </c>
      <c r="O3466" s="3" t="s">
        <v>23</v>
      </c>
      <c r="P3466" s="3">
        <v>55</v>
      </c>
      <c r="Q3466" s="3" t="s">
        <v>5</v>
      </c>
      <c r="R3466" s="3">
        <v>25</v>
      </c>
      <c r="S3466" s="9">
        <v>3.82</v>
      </c>
      <c r="T3466" s="11">
        <v>14.7</v>
      </c>
      <c r="U3466" s="13">
        <v>4.33</v>
      </c>
    </row>
    <row r="3467" spans="1:21" x14ac:dyDescent="0.25">
      <c r="A3467" s="3" t="s">
        <v>74</v>
      </c>
      <c r="B3467" s="3" t="s">
        <v>139</v>
      </c>
      <c r="C3467" s="3" t="s">
        <v>19</v>
      </c>
      <c r="D3467" s="3">
        <v>4</v>
      </c>
      <c r="E3467" s="3">
        <v>1</v>
      </c>
      <c r="J3467" s="3">
        <v>1</v>
      </c>
      <c r="N3467" s="3">
        <v>58</v>
      </c>
      <c r="O3467" s="3" t="s">
        <v>31</v>
      </c>
      <c r="P3467" s="3">
        <v>58</v>
      </c>
      <c r="Q3467" s="3" t="s">
        <v>5</v>
      </c>
      <c r="R3467" s="3">
        <v>25</v>
      </c>
      <c r="S3467" s="9">
        <v>3.05</v>
      </c>
      <c r="T3467" s="11">
        <v>5.2</v>
      </c>
      <c r="U3467" s="13">
        <v>0.57999999999999996</v>
      </c>
    </row>
    <row r="3468" spans="1:21" x14ac:dyDescent="0.25">
      <c r="A3468" s="3" t="s">
        <v>74</v>
      </c>
      <c r="B3468" s="3" t="s">
        <v>139</v>
      </c>
      <c r="C3468" s="3" t="s">
        <v>19</v>
      </c>
      <c r="D3468" s="3">
        <v>4</v>
      </c>
      <c r="E3468" s="3">
        <v>1</v>
      </c>
      <c r="J3468" s="3">
        <v>1</v>
      </c>
      <c r="N3468" s="3">
        <v>58</v>
      </c>
      <c r="O3468" s="3" t="s">
        <v>31</v>
      </c>
      <c r="P3468" s="3">
        <v>58</v>
      </c>
      <c r="Q3468" s="3" t="s">
        <v>5</v>
      </c>
      <c r="R3468" s="3">
        <v>25</v>
      </c>
      <c r="S3468" s="9">
        <v>8.4700000000000006</v>
      </c>
      <c r="T3468" s="11">
        <v>5.2</v>
      </c>
      <c r="U3468" s="13">
        <v>4.5</v>
      </c>
    </row>
    <row r="3469" spans="1:21" x14ac:dyDescent="0.25">
      <c r="A3469" s="3" t="s">
        <v>74</v>
      </c>
      <c r="B3469" s="3" t="s">
        <v>139</v>
      </c>
      <c r="C3469" s="3" t="s">
        <v>19</v>
      </c>
      <c r="D3469" s="3">
        <v>4</v>
      </c>
      <c r="E3469" s="3">
        <v>0</v>
      </c>
      <c r="J3469" s="3">
        <v>1</v>
      </c>
      <c r="N3469" s="3">
        <v>55</v>
      </c>
      <c r="O3469" s="3" t="s">
        <v>23</v>
      </c>
      <c r="P3469" s="3">
        <v>55</v>
      </c>
      <c r="Q3469" s="3" t="s">
        <v>5</v>
      </c>
      <c r="R3469" s="3">
        <v>25</v>
      </c>
      <c r="S3469" s="9">
        <v>2.23</v>
      </c>
      <c r="T3469" s="11">
        <v>2.83</v>
      </c>
      <c r="U3469" s="13">
        <v>0</v>
      </c>
    </row>
    <row r="3470" spans="1:21" x14ac:dyDescent="0.25">
      <c r="A3470" s="3" t="s">
        <v>74</v>
      </c>
      <c r="B3470" s="3" t="s">
        <v>139</v>
      </c>
      <c r="C3470" s="3" t="s">
        <v>19</v>
      </c>
      <c r="D3470" s="3">
        <v>4</v>
      </c>
      <c r="E3470" s="3">
        <v>1</v>
      </c>
      <c r="J3470" s="3">
        <v>1</v>
      </c>
      <c r="N3470" s="3">
        <v>58</v>
      </c>
      <c r="O3470" s="3" t="s">
        <v>31</v>
      </c>
      <c r="P3470" s="3">
        <v>58</v>
      </c>
      <c r="Q3470" s="3" t="s">
        <v>5</v>
      </c>
      <c r="R3470" s="3">
        <v>25</v>
      </c>
      <c r="S3470" s="9">
        <v>1</v>
      </c>
      <c r="T3470" s="11">
        <v>14.7</v>
      </c>
      <c r="U3470" s="13">
        <v>1.68</v>
      </c>
    </row>
    <row r="3471" spans="1:21" x14ac:dyDescent="0.25">
      <c r="A3471" s="3" t="s">
        <v>74</v>
      </c>
      <c r="B3471" s="3" t="s">
        <v>139</v>
      </c>
      <c r="C3471" s="3" t="s">
        <v>19</v>
      </c>
      <c r="D3471" s="3">
        <v>4</v>
      </c>
      <c r="E3471" s="3">
        <v>0</v>
      </c>
      <c r="I3471" s="3">
        <v>1</v>
      </c>
      <c r="N3471" s="3">
        <v>51</v>
      </c>
      <c r="O3471" s="3" t="s">
        <v>75</v>
      </c>
      <c r="P3471" s="3">
        <v>51</v>
      </c>
      <c r="Q3471" s="3" t="s">
        <v>4</v>
      </c>
      <c r="R3471" s="3">
        <v>22</v>
      </c>
      <c r="S3471" s="9">
        <v>2.89</v>
      </c>
      <c r="T3471" s="11">
        <v>8</v>
      </c>
      <c r="U3471" s="13">
        <v>6</v>
      </c>
    </row>
    <row r="3472" spans="1:21" x14ac:dyDescent="0.25">
      <c r="A3472" s="3" t="s">
        <v>74</v>
      </c>
      <c r="B3472" s="3" t="s">
        <v>139</v>
      </c>
      <c r="C3472" s="3" t="s">
        <v>19</v>
      </c>
      <c r="D3472" s="3">
        <v>4</v>
      </c>
      <c r="E3472" s="3">
        <v>1</v>
      </c>
      <c r="J3472" s="3">
        <v>1</v>
      </c>
      <c r="N3472" s="3">
        <v>55</v>
      </c>
      <c r="O3472" s="3" t="s">
        <v>23</v>
      </c>
      <c r="P3472" s="3">
        <v>55</v>
      </c>
      <c r="Q3472" s="3" t="s">
        <v>5</v>
      </c>
      <c r="R3472" s="3">
        <v>25</v>
      </c>
      <c r="S3472" s="9">
        <v>1</v>
      </c>
      <c r="T3472" s="11">
        <v>11.18</v>
      </c>
      <c r="U3472" s="13">
        <v>0</v>
      </c>
    </row>
    <row r="3473" spans="1:21" x14ac:dyDescent="0.25">
      <c r="A3473" s="3" t="s">
        <v>74</v>
      </c>
      <c r="B3473" s="3" t="s">
        <v>139</v>
      </c>
      <c r="C3473" s="3" t="s">
        <v>16</v>
      </c>
      <c r="D3473" s="3">
        <v>3</v>
      </c>
      <c r="E3473" s="3">
        <v>0</v>
      </c>
      <c r="J3473" s="3">
        <v>1</v>
      </c>
      <c r="N3473" s="3">
        <v>58</v>
      </c>
      <c r="O3473" s="3" t="s">
        <v>31</v>
      </c>
      <c r="P3473" s="3">
        <v>58</v>
      </c>
      <c r="Q3473" s="3" t="s">
        <v>5</v>
      </c>
      <c r="R3473" s="3">
        <v>25</v>
      </c>
      <c r="S3473" s="9">
        <v>4.96</v>
      </c>
      <c r="T3473" s="11">
        <v>8</v>
      </c>
      <c r="U3473" s="13">
        <v>1.67</v>
      </c>
    </row>
    <row r="3474" spans="1:21" x14ac:dyDescent="0.25">
      <c r="A3474" s="3" t="s">
        <v>74</v>
      </c>
      <c r="B3474" s="3" t="s">
        <v>139</v>
      </c>
      <c r="C3474" s="3" t="s">
        <v>16</v>
      </c>
      <c r="D3474" s="3">
        <v>3</v>
      </c>
      <c r="E3474" s="3">
        <v>0</v>
      </c>
      <c r="J3474" s="3">
        <v>1</v>
      </c>
      <c r="N3474" s="3">
        <v>58</v>
      </c>
      <c r="O3474" s="3" t="s">
        <v>31</v>
      </c>
      <c r="P3474" s="3">
        <v>58</v>
      </c>
      <c r="Q3474" s="3" t="s">
        <v>5</v>
      </c>
      <c r="R3474" s="3">
        <v>25</v>
      </c>
      <c r="S3474" s="9">
        <v>6.42</v>
      </c>
      <c r="T3474" s="11">
        <v>5.2</v>
      </c>
      <c r="U3474" s="13">
        <v>0.5</v>
      </c>
    </row>
    <row r="3475" spans="1:21" x14ac:dyDescent="0.25">
      <c r="A3475" s="3" t="s">
        <v>74</v>
      </c>
      <c r="B3475" s="3" t="s">
        <v>139</v>
      </c>
      <c r="C3475" s="3" t="s">
        <v>16</v>
      </c>
      <c r="D3475" s="3">
        <v>3</v>
      </c>
      <c r="E3475" s="3">
        <v>0</v>
      </c>
      <c r="J3475" s="3">
        <v>1</v>
      </c>
      <c r="N3475" s="3">
        <v>58</v>
      </c>
      <c r="O3475" s="3" t="s">
        <v>31</v>
      </c>
      <c r="P3475" s="3">
        <v>58</v>
      </c>
      <c r="Q3475" s="3" t="s">
        <v>5</v>
      </c>
      <c r="R3475" s="3">
        <v>25</v>
      </c>
      <c r="S3475" s="9">
        <v>8.68</v>
      </c>
      <c r="T3475" s="11">
        <v>5.2</v>
      </c>
      <c r="U3475" s="13">
        <v>1.23</v>
      </c>
    </row>
    <row r="3476" spans="1:21" x14ac:dyDescent="0.25">
      <c r="A3476" s="3" t="s">
        <v>74</v>
      </c>
      <c r="B3476" s="3" t="s">
        <v>139</v>
      </c>
      <c r="C3476" s="3" t="s">
        <v>16</v>
      </c>
      <c r="D3476" s="3">
        <v>3</v>
      </c>
      <c r="E3476" s="3">
        <v>0</v>
      </c>
      <c r="J3476" s="3">
        <v>1</v>
      </c>
      <c r="N3476" s="3">
        <v>55</v>
      </c>
      <c r="O3476" s="3" t="s">
        <v>23</v>
      </c>
      <c r="P3476" s="3">
        <v>55</v>
      </c>
      <c r="Q3476" s="3" t="s">
        <v>5</v>
      </c>
      <c r="R3476" s="3">
        <v>25</v>
      </c>
      <c r="S3476" s="9">
        <v>3.42</v>
      </c>
      <c r="T3476" s="11">
        <v>5.2</v>
      </c>
      <c r="U3476" s="13">
        <v>0.83</v>
      </c>
    </row>
    <row r="3477" spans="1:21" x14ac:dyDescent="0.25">
      <c r="A3477" s="3" t="s">
        <v>74</v>
      </c>
      <c r="B3477" s="3" t="s">
        <v>139</v>
      </c>
      <c r="C3477" s="3" t="s">
        <v>16</v>
      </c>
      <c r="D3477" s="3">
        <v>3</v>
      </c>
      <c r="E3477" s="3">
        <v>0</v>
      </c>
      <c r="J3477" s="3">
        <v>1</v>
      </c>
      <c r="N3477" s="3">
        <v>55</v>
      </c>
      <c r="O3477" s="3" t="s">
        <v>23</v>
      </c>
      <c r="P3477" s="3">
        <v>55</v>
      </c>
      <c r="Q3477" s="3" t="s">
        <v>5</v>
      </c>
      <c r="R3477" s="3">
        <v>25</v>
      </c>
      <c r="S3477" s="9">
        <v>6.44</v>
      </c>
      <c r="T3477" s="11">
        <v>2.83</v>
      </c>
      <c r="U3477" s="13">
        <v>0.33</v>
      </c>
    </row>
    <row r="3478" spans="1:21" x14ac:dyDescent="0.25">
      <c r="A3478" s="3" t="s">
        <v>74</v>
      </c>
      <c r="B3478" s="3" t="s">
        <v>139</v>
      </c>
      <c r="C3478" s="3" t="s">
        <v>16</v>
      </c>
      <c r="D3478" s="3">
        <v>3</v>
      </c>
      <c r="E3478" s="3">
        <v>0</v>
      </c>
      <c r="J3478" s="3">
        <v>1</v>
      </c>
      <c r="N3478" s="3">
        <v>55</v>
      </c>
      <c r="O3478" s="3" t="s">
        <v>23</v>
      </c>
      <c r="P3478" s="3">
        <v>55</v>
      </c>
      <c r="Q3478" s="3" t="s">
        <v>5</v>
      </c>
      <c r="R3478" s="3">
        <v>25</v>
      </c>
      <c r="S3478" s="9">
        <v>4.5199999999999996</v>
      </c>
      <c r="T3478" s="11">
        <v>5.2</v>
      </c>
      <c r="U3478" s="13">
        <v>0</v>
      </c>
    </row>
    <row r="3479" spans="1:21" x14ac:dyDescent="0.25">
      <c r="A3479" s="3" t="s">
        <v>74</v>
      </c>
      <c r="B3479" s="3" t="s">
        <v>139</v>
      </c>
      <c r="C3479" s="3" t="s">
        <v>16</v>
      </c>
      <c r="D3479" s="3">
        <v>3</v>
      </c>
      <c r="E3479" s="3">
        <v>0</v>
      </c>
      <c r="J3479" s="3">
        <v>1</v>
      </c>
      <c r="N3479" s="3">
        <v>57</v>
      </c>
      <c r="O3479" s="3" t="s">
        <v>30</v>
      </c>
      <c r="P3479" s="3">
        <v>57</v>
      </c>
      <c r="Q3479" s="3" t="s">
        <v>5</v>
      </c>
      <c r="R3479" s="3">
        <v>25</v>
      </c>
      <c r="S3479" s="9">
        <v>4.5999999999999996</v>
      </c>
      <c r="T3479" s="11">
        <v>5.2</v>
      </c>
      <c r="U3479" s="13">
        <v>0</v>
      </c>
    </row>
    <row r="3480" spans="1:21" x14ac:dyDescent="0.25">
      <c r="A3480" s="3" t="s">
        <v>74</v>
      </c>
      <c r="B3480" s="3" t="s">
        <v>139</v>
      </c>
      <c r="C3480" s="3" t="s">
        <v>16</v>
      </c>
      <c r="D3480" s="3">
        <v>3</v>
      </c>
      <c r="E3480" s="3">
        <v>0</v>
      </c>
      <c r="K3480" s="3">
        <v>1</v>
      </c>
      <c r="N3480" s="3">
        <v>62</v>
      </c>
      <c r="O3480" s="3" t="s">
        <v>21</v>
      </c>
      <c r="P3480" s="3">
        <v>62</v>
      </c>
      <c r="Q3480" s="3" t="s">
        <v>6</v>
      </c>
      <c r="R3480" s="3">
        <v>26</v>
      </c>
      <c r="S3480" s="9">
        <v>2.3499999999999996</v>
      </c>
      <c r="T3480" s="11">
        <v>2.83</v>
      </c>
      <c r="U3480" s="13">
        <v>10</v>
      </c>
    </row>
    <row r="3481" spans="1:21" x14ac:dyDescent="0.25">
      <c r="A3481" s="3" t="s">
        <v>74</v>
      </c>
      <c r="B3481" s="3" t="s">
        <v>139</v>
      </c>
      <c r="C3481" s="3" t="s">
        <v>16</v>
      </c>
      <c r="D3481" s="3">
        <v>3</v>
      </c>
      <c r="E3481" s="3">
        <v>0</v>
      </c>
      <c r="M3481" s="3">
        <v>1</v>
      </c>
      <c r="N3481" s="3">
        <v>66</v>
      </c>
      <c r="O3481" s="3" t="s">
        <v>8</v>
      </c>
      <c r="P3481" s="3">
        <v>66</v>
      </c>
      <c r="Q3481" s="3" t="s">
        <v>8</v>
      </c>
      <c r="R3481" s="3">
        <v>29</v>
      </c>
      <c r="S3481" s="9">
        <v>7.56</v>
      </c>
      <c r="T3481" s="11">
        <v>14.7</v>
      </c>
      <c r="U3481" s="13">
        <v>8.24</v>
      </c>
    </row>
    <row r="3482" spans="1:21" x14ac:dyDescent="0.25">
      <c r="A3482" s="3" t="s">
        <v>74</v>
      </c>
      <c r="B3482" s="3" t="s">
        <v>139</v>
      </c>
      <c r="C3482" s="3" t="s">
        <v>16</v>
      </c>
      <c r="D3482" s="3">
        <v>3</v>
      </c>
      <c r="E3482" s="3">
        <v>0</v>
      </c>
      <c r="J3482" s="3">
        <v>1</v>
      </c>
      <c r="N3482" s="3">
        <v>59</v>
      </c>
      <c r="O3482" s="3" t="s">
        <v>29</v>
      </c>
      <c r="P3482" s="3">
        <v>59</v>
      </c>
      <c r="Q3482" s="3" t="s">
        <v>5</v>
      </c>
      <c r="R3482" s="3">
        <v>25</v>
      </c>
      <c r="S3482" s="9">
        <v>5.0599999999999996</v>
      </c>
      <c r="T3482" s="11">
        <v>2.83</v>
      </c>
      <c r="U3482" s="13">
        <v>0</v>
      </c>
    </row>
    <row r="3483" spans="1:21" x14ac:dyDescent="0.25">
      <c r="A3483" s="3" t="s">
        <v>74</v>
      </c>
      <c r="B3483" s="3" t="s">
        <v>139</v>
      </c>
      <c r="C3483" s="3" t="s">
        <v>16</v>
      </c>
      <c r="D3483" s="3">
        <v>3</v>
      </c>
      <c r="E3483" s="3">
        <v>0</v>
      </c>
      <c r="J3483" s="3">
        <v>1</v>
      </c>
      <c r="N3483" s="3">
        <v>57</v>
      </c>
      <c r="O3483" s="3" t="s">
        <v>30</v>
      </c>
      <c r="P3483" s="3">
        <v>57</v>
      </c>
      <c r="Q3483" s="3" t="s">
        <v>5</v>
      </c>
      <c r="R3483" s="3">
        <v>25</v>
      </c>
      <c r="S3483" s="9">
        <v>3.3</v>
      </c>
      <c r="T3483" s="11">
        <v>5.2</v>
      </c>
      <c r="U3483" s="13">
        <v>1.6</v>
      </c>
    </row>
    <row r="3484" spans="1:21" x14ac:dyDescent="0.25">
      <c r="A3484" s="3" t="s">
        <v>74</v>
      </c>
      <c r="B3484" s="3" t="s">
        <v>139</v>
      </c>
      <c r="C3484" s="3" t="s">
        <v>16</v>
      </c>
      <c r="D3484" s="3">
        <v>3</v>
      </c>
      <c r="E3484" s="3">
        <v>0</v>
      </c>
      <c r="J3484" s="3">
        <v>1</v>
      </c>
      <c r="N3484" s="3">
        <v>55</v>
      </c>
      <c r="O3484" s="3" t="s">
        <v>23</v>
      </c>
      <c r="P3484" s="3">
        <v>55</v>
      </c>
      <c r="Q3484" s="3" t="s">
        <v>5</v>
      </c>
      <c r="R3484" s="3">
        <v>25</v>
      </c>
      <c r="S3484" s="9">
        <v>5.64</v>
      </c>
      <c r="T3484" s="11">
        <v>11.18</v>
      </c>
      <c r="U3484" s="13">
        <v>0</v>
      </c>
    </row>
    <row r="3485" spans="1:21" x14ac:dyDescent="0.25">
      <c r="A3485" s="3" t="s">
        <v>74</v>
      </c>
      <c r="B3485" s="3" t="s">
        <v>139</v>
      </c>
      <c r="C3485" s="3" t="s">
        <v>16</v>
      </c>
      <c r="D3485" s="3">
        <v>3</v>
      </c>
      <c r="E3485" s="3">
        <v>0</v>
      </c>
      <c r="J3485" s="3">
        <v>1</v>
      </c>
      <c r="N3485" s="3">
        <v>55</v>
      </c>
      <c r="O3485" s="3" t="s">
        <v>23</v>
      </c>
      <c r="P3485" s="3">
        <v>55</v>
      </c>
      <c r="Q3485" s="3" t="s">
        <v>5</v>
      </c>
      <c r="R3485" s="3">
        <v>25</v>
      </c>
      <c r="S3485" s="9">
        <v>3.86</v>
      </c>
      <c r="T3485" s="11">
        <v>1</v>
      </c>
      <c r="U3485" s="13">
        <v>0</v>
      </c>
    </row>
    <row r="3486" spans="1:21" x14ac:dyDescent="0.25">
      <c r="A3486" s="3" t="s">
        <v>74</v>
      </c>
      <c r="B3486" s="3" t="s">
        <v>139</v>
      </c>
      <c r="C3486" s="3" t="s">
        <v>16</v>
      </c>
      <c r="D3486" s="3">
        <v>3</v>
      </c>
      <c r="E3486" s="3">
        <v>0</v>
      </c>
      <c r="J3486" s="3">
        <v>1</v>
      </c>
      <c r="N3486" s="3">
        <v>58</v>
      </c>
      <c r="O3486" s="3" t="s">
        <v>31</v>
      </c>
      <c r="P3486" s="3">
        <v>58</v>
      </c>
      <c r="Q3486" s="3" t="s">
        <v>5</v>
      </c>
      <c r="R3486" s="3">
        <v>25</v>
      </c>
      <c r="S3486" s="9">
        <v>5.36</v>
      </c>
      <c r="T3486" s="11">
        <v>5.2</v>
      </c>
      <c r="U3486" s="13">
        <v>0.92</v>
      </c>
    </row>
    <row r="3487" spans="1:21" x14ac:dyDescent="0.25">
      <c r="A3487" s="3" t="s">
        <v>74</v>
      </c>
      <c r="B3487" s="3" t="s">
        <v>139</v>
      </c>
      <c r="C3487" s="3" t="s">
        <v>16</v>
      </c>
      <c r="D3487" s="3">
        <v>3</v>
      </c>
      <c r="E3487" s="3">
        <v>0</v>
      </c>
      <c r="J3487" s="3">
        <v>1</v>
      </c>
      <c r="N3487" s="3">
        <v>58</v>
      </c>
      <c r="O3487" s="3" t="s">
        <v>31</v>
      </c>
      <c r="P3487" s="3">
        <v>58</v>
      </c>
      <c r="Q3487" s="3" t="s">
        <v>5</v>
      </c>
      <c r="R3487" s="3">
        <v>25</v>
      </c>
      <c r="S3487" s="9">
        <v>6.44</v>
      </c>
      <c r="T3487" s="11">
        <v>5.2</v>
      </c>
      <c r="U3487" s="13">
        <v>0.92</v>
      </c>
    </row>
    <row r="3488" spans="1:21" x14ac:dyDescent="0.25">
      <c r="A3488" s="3" t="s">
        <v>74</v>
      </c>
      <c r="B3488" s="3" t="s">
        <v>139</v>
      </c>
      <c r="C3488" s="3" t="s">
        <v>16</v>
      </c>
      <c r="D3488" s="3">
        <v>3</v>
      </c>
      <c r="E3488" s="3">
        <v>0</v>
      </c>
      <c r="J3488" s="3">
        <v>1</v>
      </c>
      <c r="N3488" s="3">
        <v>55</v>
      </c>
      <c r="O3488" s="3" t="s">
        <v>23</v>
      </c>
      <c r="P3488" s="3">
        <v>55</v>
      </c>
      <c r="Q3488" s="3" t="s">
        <v>5</v>
      </c>
      <c r="R3488" s="3">
        <v>25</v>
      </c>
      <c r="S3488" s="9">
        <v>8.18</v>
      </c>
      <c r="T3488" s="11">
        <v>5.2</v>
      </c>
      <c r="U3488" s="13">
        <v>0.33</v>
      </c>
    </row>
    <row r="3489" spans="1:21" x14ac:dyDescent="0.25">
      <c r="A3489" s="3" t="s">
        <v>74</v>
      </c>
      <c r="B3489" s="3" t="s">
        <v>139</v>
      </c>
      <c r="C3489" s="3" t="s">
        <v>16</v>
      </c>
      <c r="D3489" s="3">
        <v>3</v>
      </c>
      <c r="E3489" s="3">
        <v>0</v>
      </c>
      <c r="M3489" s="3">
        <v>1</v>
      </c>
      <c r="N3489" s="3">
        <v>66</v>
      </c>
      <c r="O3489" s="3" t="s">
        <v>8</v>
      </c>
      <c r="P3489" s="3">
        <v>66</v>
      </c>
      <c r="Q3489" s="3" t="s">
        <v>8</v>
      </c>
      <c r="R3489" s="3">
        <v>29</v>
      </c>
      <c r="S3489" s="9">
        <v>5.46</v>
      </c>
      <c r="T3489" s="11">
        <v>2.83</v>
      </c>
      <c r="U3489" s="13">
        <v>0</v>
      </c>
    </row>
    <row r="3490" spans="1:21" x14ac:dyDescent="0.25">
      <c r="A3490" s="3" t="s">
        <v>74</v>
      </c>
      <c r="B3490" s="3" t="s">
        <v>139</v>
      </c>
      <c r="C3490" s="3" t="s">
        <v>16</v>
      </c>
      <c r="D3490" s="3">
        <v>3</v>
      </c>
      <c r="E3490" s="3">
        <v>0</v>
      </c>
      <c r="M3490" s="3">
        <v>1</v>
      </c>
      <c r="N3490" s="3">
        <v>66</v>
      </c>
      <c r="O3490" s="3" t="s">
        <v>8</v>
      </c>
      <c r="P3490" s="3">
        <v>66</v>
      </c>
      <c r="Q3490" s="3" t="s">
        <v>8</v>
      </c>
      <c r="R3490" s="3">
        <v>29</v>
      </c>
      <c r="S3490" s="9">
        <v>5.12</v>
      </c>
      <c r="T3490" s="11">
        <v>14.7</v>
      </c>
      <c r="U3490" s="13">
        <v>0</v>
      </c>
    </row>
    <row r="3491" spans="1:21" x14ac:dyDescent="0.25">
      <c r="A3491" s="3" t="s">
        <v>74</v>
      </c>
      <c r="B3491" s="3" t="s">
        <v>139</v>
      </c>
      <c r="C3491" s="3" t="s">
        <v>16</v>
      </c>
      <c r="D3491" s="3">
        <v>3</v>
      </c>
      <c r="E3491" s="3">
        <v>0</v>
      </c>
      <c r="J3491" s="3">
        <v>1</v>
      </c>
      <c r="N3491" s="3">
        <v>55</v>
      </c>
      <c r="O3491" s="3" t="s">
        <v>23</v>
      </c>
      <c r="P3491" s="3">
        <v>55</v>
      </c>
      <c r="Q3491" s="3" t="s">
        <v>5</v>
      </c>
      <c r="R3491" s="3">
        <v>25</v>
      </c>
      <c r="S3491" s="9">
        <v>4.2</v>
      </c>
      <c r="T3491" s="11">
        <v>1</v>
      </c>
      <c r="U3491" s="13">
        <v>0</v>
      </c>
    </row>
    <row r="3492" spans="1:21" x14ac:dyDescent="0.25">
      <c r="A3492" s="3" t="s">
        <v>74</v>
      </c>
      <c r="B3492" s="3" t="s">
        <v>139</v>
      </c>
      <c r="C3492" s="3" t="s">
        <v>16</v>
      </c>
      <c r="D3492" s="3">
        <v>3</v>
      </c>
      <c r="E3492" s="3">
        <v>0</v>
      </c>
      <c r="J3492" s="3">
        <v>1</v>
      </c>
      <c r="N3492" s="3">
        <v>55</v>
      </c>
      <c r="O3492" s="3" t="s">
        <v>23</v>
      </c>
      <c r="P3492" s="3">
        <v>55</v>
      </c>
      <c r="Q3492" s="3" t="s">
        <v>5</v>
      </c>
      <c r="R3492" s="3">
        <v>25</v>
      </c>
      <c r="S3492" s="9">
        <v>9.24</v>
      </c>
      <c r="T3492" s="11">
        <v>5.2</v>
      </c>
      <c r="U3492" s="13">
        <v>0</v>
      </c>
    </row>
    <row r="3493" spans="1:21" x14ac:dyDescent="0.25">
      <c r="A3493" s="3" t="s">
        <v>74</v>
      </c>
      <c r="B3493" s="3" t="s">
        <v>139</v>
      </c>
      <c r="C3493" s="3" t="s">
        <v>16</v>
      </c>
      <c r="D3493" s="3">
        <v>3</v>
      </c>
      <c r="E3493" s="3">
        <v>0</v>
      </c>
      <c r="K3493" s="3">
        <v>1</v>
      </c>
      <c r="N3493" s="3">
        <v>62</v>
      </c>
      <c r="O3493" s="3" t="s">
        <v>21</v>
      </c>
      <c r="P3493" s="3">
        <v>62</v>
      </c>
      <c r="Q3493" s="3" t="s">
        <v>6</v>
      </c>
      <c r="R3493" s="3">
        <v>26</v>
      </c>
      <c r="S3493" s="9">
        <v>3.59</v>
      </c>
      <c r="T3493" s="11">
        <v>11.18</v>
      </c>
      <c r="U3493" s="13">
        <v>7.75</v>
      </c>
    </row>
    <row r="3494" spans="1:21" x14ac:dyDescent="0.25">
      <c r="A3494" s="3" t="s">
        <v>74</v>
      </c>
      <c r="B3494" s="3" t="s">
        <v>139</v>
      </c>
      <c r="C3494" s="3" t="s">
        <v>16</v>
      </c>
      <c r="D3494" s="3">
        <v>3</v>
      </c>
      <c r="E3494" s="3">
        <v>0</v>
      </c>
      <c r="M3494" s="3">
        <v>1</v>
      </c>
      <c r="N3494" s="3">
        <v>66</v>
      </c>
      <c r="O3494" s="3" t="s">
        <v>8</v>
      </c>
      <c r="P3494" s="3">
        <v>66</v>
      </c>
      <c r="Q3494" s="3" t="s">
        <v>8</v>
      </c>
      <c r="R3494" s="3">
        <v>29</v>
      </c>
      <c r="S3494" s="9">
        <v>10.9</v>
      </c>
      <c r="T3494" s="11">
        <v>5.2</v>
      </c>
      <c r="U3494" s="13">
        <v>0</v>
      </c>
    </row>
    <row r="3495" spans="1:21" x14ac:dyDescent="0.25">
      <c r="A3495" s="3" t="s">
        <v>74</v>
      </c>
      <c r="B3495" s="3" t="s">
        <v>139</v>
      </c>
      <c r="C3495" s="3" t="s">
        <v>16</v>
      </c>
      <c r="D3495" s="3">
        <v>3</v>
      </c>
      <c r="E3495" s="3">
        <v>0</v>
      </c>
      <c r="J3495" s="3">
        <v>1</v>
      </c>
      <c r="N3495" s="3">
        <v>55</v>
      </c>
      <c r="O3495" s="3" t="s">
        <v>23</v>
      </c>
      <c r="P3495" s="3">
        <v>55</v>
      </c>
      <c r="Q3495" s="3" t="s">
        <v>5</v>
      </c>
      <c r="R3495" s="3">
        <v>25</v>
      </c>
      <c r="S3495" s="9">
        <v>4.0199999999999996</v>
      </c>
      <c r="T3495" s="11">
        <v>2.83</v>
      </c>
      <c r="U3495" s="13">
        <v>0</v>
      </c>
    </row>
    <row r="3496" spans="1:21" x14ac:dyDescent="0.25">
      <c r="A3496" s="3" t="s">
        <v>74</v>
      </c>
      <c r="B3496" s="3" t="s">
        <v>139</v>
      </c>
      <c r="C3496" s="3" t="s">
        <v>16</v>
      </c>
      <c r="D3496" s="3">
        <v>3</v>
      </c>
      <c r="E3496" s="3">
        <v>0</v>
      </c>
      <c r="F3496" s="3">
        <v>1</v>
      </c>
      <c r="N3496" s="3">
        <v>3</v>
      </c>
      <c r="O3496" s="3" t="s">
        <v>1</v>
      </c>
      <c r="P3496" s="3">
        <v>3</v>
      </c>
      <c r="Q3496" s="3" t="s">
        <v>1</v>
      </c>
      <c r="R3496" s="3">
        <v>2</v>
      </c>
      <c r="S3496" s="9">
        <v>2.25</v>
      </c>
      <c r="T3496" s="11">
        <v>43.66</v>
      </c>
      <c r="U3496" s="13">
        <v>6.660000000000001</v>
      </c>
    </row>
    <row r="3497" spans="1:21" x14ac:dyDescent="0.25">
      <c r="A3497" s="3" t="s">
        <v>74</v>
      </c>
      <c r="B3497" s="3" t="s">
        <v>139</v>
      </c>
      <c r="C3497" s="3" t="s">
        <v>16</v>
      </c>
      <c r="D3497" s="3">
        <v>3</v>
      </c>
      <c r="E3497" s="3">
        <v>0</v>
      </c>
      <c r="L3497" s="3">
        <v>1</v>
      </c>
      <c r="N3497" s="3">
        <v>65</v>
      </c>
      <c r="O3497" s="3" t="s">
        <v>7</v>
      </c>
      <c r="P3497" s="3">
        <v>65</v>
      </c>
      <c r="Q3497" s="3" t="s">
        <v>7</v>
      </c>
      <c r="R3497" s="3">
        <v>28</v>
      </c>
      <c r="S3497" s="9">
        <v>4.34</v>
      </c>
      <c r="T3497" s="11">
        <v>2.83</v>
      </c>
      <c r="U3497" s="13">
        <v>2</v>
      </c>
    </row>
    <row r="3498" spans="1:21" x14ac:dyDescent="0.25">
      <c r="A3498" s="3" t="s">
        <v>74</v>
      </c>
      <c r="B3498" s="3" t="s">
        <v>139</v>
      </c>
      <c r="C3498" s="3" t="s">
        <v>16</v>
      </c>
      <c r="D3498" s="3">
        <v>3</v>
      </c>
      <c r="E3498" s="3">
        <v>0</v>
      </c>
      <c r="J3498" s="3">
        <v>1</v>
      </c>
      <c r="N3498" s="3">
        <v>59</v>
      </c>
      <c r="O3498" s="3" t="s">
        <v>29</v>
      </c>
      <c r="P3498" s="3">
        <v>59</v>
      </c>
      <c r="Q3498" s="3" t="s">
        <v>5</v>
      </c>
      <c r="R3498" s="3">
        <v>25</v>
      </c>
      <c r="S3498" s="9">
        <v>5.18</v>
      </c>
      <c r="T3498" s="11">
        <v>5.2</v>
      </c>
      <c r="U3498" s="13">
        <v>0</v>
      </c>
    </row>
    <row r="3499" spans="1:21" x14ac:dyDescent="0.25">
      <c r="A3499" s="3" t="s">
        <v>74</v>
      </c>
      <c r="B3499" s="3" t="s">
        <v>139</v>
      </c>
      <c r="C3499" s="3" t="s">
        <v>16</v>
      </c>
      <c r="D3499" s="3">
        <v>3</v>
      </c>
      <c r="E3499" s="3">
        <v>0</v>
      </c>
      <c r="J3499" s="3">
        <v>1</v>
      </c>
      <c r="N3499" s="3">
        <v>58</v>
      </c>
      <c r="O3499" s="3" t="s">
        <v>31</v>
      </c>
      <c r="P3499" s="3">
        <v>58</v>
      </c>
      <c r="Q3499" s="3" t="s">
        <v>5</v>
      </c>
      <c r="R3499" s="3">
        <v>25</v>
      </c>
      <c r="S3499" s="9">
        <v>2.96</v>
      </c>
      <c r="T3499" s="11">
        <v>2.83</v>
      </c>
      <c r="U3499" s="13">
        <v>0</v>
      </c>
    </row>
    <row r="3500" spans="1:21" x14ac:dyDescent="0.25">
      <c r="A3500" s="3" t="s">
        <v>74</v>
      </c>
      <c r="B3500" s="3" t="s">
        <v>139</v>
      </c>
      <c r="C3500" s="3" t="s">
        <v>16</v>
      </c>
      <c r="D3500" s="3">
        <v>3</v>
      </c>
      <c r="E3500" s="3">
        <v>0</v>
      </c>
      <c r="F3500" s="3">
        <v>1</v>
      </c>
      <c r="N3500" s="3">
        <v>3</v>
      </c>
      <c r="O3500" s="3" t="s">
        <v>1</v>
      </c>
      <c r="P3500" s="3">
        <v>3</v>
      </c>
      <c r="Q3500" s="3" t="s">
        <v>1</v>
      </c>
      <c r="R3500" s="3">
        <v>2</v>
      </c>
      <c r="S3500" s="9">
        <v>1</v>
      </c>
      <c r="T3500" s="11">
        <v>11.86</v>
      </c>
      <c r="U3500" s="13">
        <v>1.98</v>
      </c>
    </row>
    <row r="3501" spans="1:21" x14ac:dyDescent="0.25">
      <c r="A3501" s="3" t="s">
        <v>74</v>
      </c>
      <c r="B3501" s="3" t="s">
        <v>139</v>
      </c>
      <c r="C3501" s="3" t="s">
        <v>16</v>
      </c>
      <c r="D3501" s="3">
        <v>3</v>
      </c>
      <c r="E3501" s="3">
        <v>0</v>
      </c>
      <c r="J3501" s="3">
        <v>1</v>
      </c>
      <c r="N3501" s="3">
        <v>57</v>
      </c>
      <c r="O3501" s="3" t="s">
        <v>30</v>
      </c>
      <c r="P3501" s="3">
        <v>57</v>
      </c>
      <c r="Q3501" s="3" t="s">
        <v>5</v>
      </c>
      <c r="R3501" s="3">
        <v>25</v>
      </c>
      <c r="S3501" s="9">
        <v>4.32</v>
      </c>
      <c r="T3501" s="11">
        <v>2.83</v>
      </c>
      <c r="U3501" s="13">
        <v>0</v>
      </c>
    </row>
    <row r="3502" spans="1:21" x14ac:dyDescent="0.25">
      <c r="A3502" s="3" t="s">
        <v>74</v>
      </c>
      <c r="B3502" s="3" t="s">
        <v>139</v>
      </c>
      <c r="C3502" s="3" t="s">
        <v>16</v>
      </c>
      <c r="D3502" s="3">
        <v>3</v>
      </c>
      <c r="E3502" s="3">
        <v>0</v>
      </c>
      <c r="J3502" s="3">
        <v>1</v>
      </c>
      <c r="N3502" s="3">
        <v>58</v>
      </c>
      <c r="O3502" s="3" t="s">
        <v>31</v>
      </c>
      <c r="P3502" s="3">
        <v>58</v>
      </c>
      <c r="Q3502" s="3" t="s">
        <v>5</v>
      </c>
      <c r="R3502" s="3">
        <v>25</v>
      </c>
      <c r="S3502" s="9">
        <v>4.8600000000000003</v>
      </c>
      <c r="T3502" s="11">
        <v>5.2</v>
      </c>
      <c r="U3502" s="13">
        <v>0</v>
      </c>
    </row>
    <row r="3503" spans="1:21" x14ac:dyDescent="0.25">
      <c r="A3503" s="3" t="s">
        <v>74</v>
      </c>
      <c r="B3503" s="3" t="s">
        <v>139</v>
      </c>
      <c r="C3503" s="3" t="s">
        <v>16</v>
      </c>
      <c r="D3503" s="3">
        <v>3</v>
      </c>
      <c r="E3503" s="3">
        <v>0</v>
      </c>
      <c r="J3503" s="3">
        <v>1</v>
      </c>
      <c r="N3503" s="3">
        <v>57</v>
      </c>
      <c r="O3503" s="3" t="s">
        <v>30</v>
      </c>
      <c r="P3503" s="3">
        <v>57</v>
      </c>
      <c r="Q3503" s="3" t="s">
        <v>5</v>
      </c>
      <c r="R3503" s="3">
        <v>25</v>
      </c>
      <c r="S3503" s="9">
        <v>6.14</v>
      </c>
      <c r="T3503" s="11">
        <v>2.83</v>
      </c>
      <c r="U3503" s="13">
        <v>1.33</v>
      </c>
    </row>
    <row r="3504" spans="1:21" x14ac:dyDescent="0.25">
      <c r="A3504" s="3" t="s">
        <v>74</v>
      </c>
      <c r="B3504" s="3" t="s">
        <v>139</v>
      </c>
      <c r="C3504" s="3" t="s">
        <v>16</v>
      </c>
      <c r="D3504" s="3">
        <v>3</v>
      </c>
      <c r="E3504" s="3">
        <v>0</v>
      </c>
      <c r="J3504" s="3">
        <v>1</v>
      </c>
      <c r="N3504" s="3">
        <v>53</v>
      </c>
      <c r="O3504" s="3" t="s">
        <v>27</v>
      </c>
      <c r="P3504" s="3">
        <v>53</v>
      </c>
      <c r="Q3504" s="3" t="s">
        <v>5</v>
      </c>
      <c r="R3504" s="3">
        <v>25</v>
      </c>
      <c r="S3504" s="9">
        <v>2.46</v>
      </c>
      <c r="T3504" s="11">
        <v>2.83</v>
      </c>
      <c r="U3504" s="13">
        <v>0</v>
      </c>
    </row>
    <row r="3505" spans="1:21" x14ac:dyDescent="0.25">
      <c r="A3505" s="3" t="s">
        <v>74</v>
      </c>
      <c r="B3505" s="3" t="s">
        <v>139</v>
      </c>
      <c r="C3505" s="3" t="s">
        <v>16</v>
      </c>
      <c r="D3505" s="3">
        <v>3</v>
      </c>
      <c r="E3505" s="3">
        <v>0</v>
      </c>
      <c r="J3505" s="3">
        <v>1</v>
      </c>
      <c r="N3505" s="3">
        <v>53</v>
      </c>
      <c r="O3505" s="3" t="s">
        <v>27</v>
      </c>
      <c r="P3505" s="3">
        <v>53</v>
      </c>
      <c r="Q3505" s="3" t="s">
        <v>5</v>
      </c>
      <c r="R3505" s="3">
        <v>25</v>
      </c>
      <c r="S3505" s="9">
        <v>6.96</v>
      </c>
      <c r="T3505" s="11">
        <v>2.83</v>
      </c>
      <c r="U3505" s="13">
        <v>3.67</v>
      </c>
    </row>
    <row r="3506" spans="1:21" x14ac:dyDescent="0.25">
      <c r="A3506" s="3" t="s">
        <v>74</v>
      </c>
      <c r="B3506" s="3" t="s">
        <v>139</v>
      </c>
      <c r="C3506" s="3" t="s">
        <v>16</v>
      </c>
      <c r="D3506" s="3">
        <v>3</v>
      </c>
      <c r="E3506" s="3">
        <v>0</v>
      </c>
      <c r="K3506" s="3">
        <v>1</v>
      </c>
      <c r="N3506" s="3">
        <v>62</v>
      </c>
      <c r="O3506" s="3" t="s">
        <v>21</v>
      </c>
      <c r="P3506" s="3">
        <v>62</v>
      </c>
      <c r="Q3506" s="3" t="s">
        <v>6</v>
      </c>
      <c r="R3506" s="3">
        <v>26</v>
      </c>
      <c r="S3506" s="9">
        <v>3.67</v>
      </c>
      <c r="T3506" s="11">
        <v>1</v>
      </c>
      <c r="U3506" s="13">
        <v>3.83</v>
      </c>
    </row>
    <row r="3507" spans="1:21" x14ac:dyDescent="0.25">
      <c r="A3507" s="3" t="s">
        <v>74</v>
      </c>
      <c r="B3507" s="3" t="s">
        <v>139</v>
      </c>
      <c r="C3507" s="3" t="s">
        <v>16</v>
      </c>
      <c r="D3507" s="3">
        <v>3</v>
      </c>
      <c r="E3507" s="3">
        <v>0</v>
      </c>
      <c r="J3507" s="3">
        <v>1</v>
      </c>
      <c r="N3507" s="3">
        <v>53</v>
      </c>
      <c r="O3507" s="3" t="s">
        <v>27</v>
      </c>
      <c r="P3507" s="3">
        <v>53</v>
      </c>
      <c r="Q3507" s="3" t="s">
        <v>5</v>
      </c>
      <c r="R3507" s="3">
        <v>25</v>
      </c>
      <c r="S3507" s="9">
        <v>5.32</v>
      </c>
      <c r="T3507" s="11">
        <v>2.83</v>
      </c>
      <c r="U3507" s="13">
        <v>0</v>
      </c>
    </row>
    <row r="3508" spans="1:21" x14ac:dyDescent="0.25">
      <c r="A3508" s="3" t="s">
        <v>74</v>
      </c>
      <c r="B3508" s="3" t="s">
        <v>139</v>
      </c>
      <c r="C3508" s="3" t="s">
        <v>18</v>
      </c>
      <c r="D3508" s="3">
        <v>2</v>
      </c>
      <c r="E3508" s="3">
        <v>0</v>
      </c>
      <c r="J3508" s="3">
        <v>1</v>
      </c>
      <c r="N3508" s="3">
        <v>58</v>
      </c>
      <c r="O3508" s="3" t="s">
        <v>31</v>
      </c>
      <c r="P3508" s="3">
        <v>58</v>
      </c>
      <c r="Q3508" s="3" t="s">
        <v>5</v>
      </c>
      <c r="R3508" s="3">
        <v>25</v>
      </c>
      <c r="S3508" s="9">
        <v>2.5499999999999998</v>
      </c>
      <c r="T3508" s="11">
        <v>0</v>
      </c>
      <c r="U3508" s="13">
        <v>0</v>
      </c>
    </row>
    <row r="3509" spans="1:21" x14ac:dyDescent="0.25">
      <c r="A3509" s="3" t="s">
        <v>74</v>
      </c>
      <c r="B3509" s="3" t="s">
        <v>139</v>
      </c>
      <c r="C3509" s="3" t="s">
        <v>18</v>
      </c>
      <c r="D3509" s="3">
        <v>2</v>
      </c>
      <c r="E3509" s="3">
        <v>0</v>
      </c>
      <c r="J3509" s="3">
        <v>1</v>
      </c>
      <c r="N3509" s="3">
        <v>53</v>
      </c>
      <c r="O3509" s="3" t="s">
        <v>27</v>
      </c>
      <c r="P3509" s="3">
        <v>53</v>
      </c>
      <c r="Q3509" s="3" t="s">
        <v>5</v>
      </c>
      <c r="R3509" s="3">
        <v>25</v>
      </c>
      <c r="S3509" s="9">
        <v>2.2799999999999998</v>
      </c>
      <c r="T3509" s="11">
        <v>1</v>
      </c>
      <c r="U3509" s="13">
        <v>0.5</v>
      </c>
    </row>
    <row r="3510" spans="1:21" x14ac:dyDescent="0.25">
      <c r="A3510" s="3" t="s">
        <v>74</v>
      </c>
      <c r="B3510" s="3" t="s">
        <v>139</v>
      </c>
      <c r="C3510" s="3" t="s">
        <v>18</v>
      </c>
      <c r="D3510" s="3">
        <v>2</v>
      </c>
      <c r="E3510" s="3">
        <v>0</v>
      </c>
      <c r="J3510" s="3">
        <v>1</v>
      </c>
      <c r="N3510" s="3">
        <v>58</v>
      </c>
      <c r="O3510" s="3" t="s">
        <v>31</v>
      </c>
      <c r="P3510" s="3">
        <v>58</v>
      </c>
      <c r="Q3510" s="3" t="s">
        <v>5</v>
      </c>
      <c r="R3510" s="3">
        <v>25</v>
      </c>
      <c r="S3510" s="9">
        <v>1.78</v>
      </c>
      <c r="T3510" s="11">
        <v>2.83</v>
      </c>
      <c r="U3510" s="13">
        <v>0</v>
      </c>
    </row>
    <row r="3511" spans="1:21" x14ac:dyDescent="0.25">
      <c r="A3511" s="3" t="s">
        <v>74</v>
      </c>
      <c r="B3511" s="3" t="s">
        <v>139</v>
      </c>
      <c r="C3511" s="3" t="s">
        <v>18</v>
      </c>
      <c r="D3511" s="3">
        <v>2</v>
      </c>
      <c r="E3511" s="3">
        <v>0</v>
      </c>
      <c r="J3511" s="3">
        <v>1</v>
      </c>
      <c r="N3511" s="3">
        <v>55</v>
      </c>
      <c r="O3511" s="3" t="s">
        <v>23</v>
      </c>
      <c r="P3511" s="3">
        <v>55</v>
      </c>
      <c r="Q3511" s="3" t="s">
        <v>5</v>
      </c>
      <c r="R3511" s="3">
        <v>25</v>
      </c>
      <c r="S3511" s="9">
        <v>5.08</v>
      </c>
      <c r="T3511" s="11">
        <v>8</v>
      </c>
      <c r="U3511" s="13">
        <v>0</v>
      </c>
    </row>
    <row r="3512" spans="1:21" x14ac:dyDescent="0.25">
      <c r="A3512" s="3" t="s">
        <v>74</v>
      </c>
      <c r="B3512" s="3" t="s">
        <v>139</v>
      </c>
      <c r="C3512" s="3" t="s">
        <v>18</v>
      </c>
      <c r="D3512" s="3">
        <v>2</v>
      </c>
      <c r="E3512" s="3">
        <v>0</v>
      </c>
      <c r="J3512" s="3">
        <v>1</v>
      </c>
      <c r="N3512" s="3">
        <v>58</v>
      </c>
      <c r="O3512" s="3" t="s">
        <v>31</v>
      </c>
      <c r="P3512" s="3">
        <v>58</v>
      </c>
      <c r="Q3512" s="3" t="s">
        <v>5</v>
      </c>
      <c r="R3512" s="3">
        <v>25</v>
      </c>
      <c r="S3512" s="9">
        <v>2.3299999999999996</v>
      </c>
      <c r="T3512" s="11">
        <v>0</v>
      </c>
      <c r="U3512" s="13">
        <v>0</v>
      </c>
    </row>
    <row r="3513" spans="1:21" x14ac:dyDescent="0.25">
      <c r="A3513" s="3" t="s">
        <v>74</v>
      </c>
      <c r="B3513" s="3" t="s">
        <v>139</v>
      </c>
      <c r="C3513" s="3" t="s">
        <v>18</v>
      </c>
      <c r="D3513" s="3">
        <v>2</v>
      </c>
      <c r="E3513" s="3">
        <v>0</v>
      </c>
      <c r="J3513" s="3">
        <v>1</v>
      </c>
      <c r="N3513" s="3">
        <v>58</v>
      </c>
      <c r="O3513" s="3" t="s">
        <v>31</v>
      </c>
      <c r="P3513" s="3">
        <v>58</v>
      </c>
      <c r="Q3513" s="3" t="s">
        <v>5</v>
      </c>
      <c r="R3513" s="3">
        <v>25</v>
      </c>
      <c r="S3513" s="9">
        <v>1.6</v>
      </c>
      <c r="T3513" s="11">
        <v>0</v>
      </c>
      <c r="U3513" s="13">
        <v>0</v>
      </c>
    </row>
    <row r="3514" spans="1:21" x14ac:dyDescent="0.25">
      <c r="A3514" s="3" t="s">
        <v>74</v>
      </c>
      <c r="B3514" s="3" t="s">
        <v>139</v>
      </c>
      <c r="C3514" s="3" t="s">
        <v>18</v>
      </c>
      <c r="D3514" s="3">
        <v>2</v>
      </c>
      <c r="E3514" s="3">
        <v>0</v>
      </c>
      <c r="J3514" s="3">
        <v>1</v>
      </c>
      <c r="N3514" s="3">
        <v>55</v>
      </c>
      <c r="O3514" s="3" t="s">
        <v>23</v>
      </c>
      <c r="P3514" s="3">
        <v>55</v>
      </c>
      <c r="Q3514" s="3" t="s">
        <v>5</v>
      </c>
      <c r="R3514" s="3">
        <v>25</v>
      </c>
      <c r="S3514" s="9">
        <v>4.18</v>
      </c>
      <c r="T3514" s="11">
        <v>0</v>
      </c>
      <c r="U3514" s="13">
        <v>0</v>
      </c>
    </row>
    <row r="3515" spans="1:21" x14ac:dyDescent="0.25">
      <c r="A3515" s="3" t="s">
        <v>74</v>
      </c>
      <c r="B3515" s="3" t="s">
        <v>139</v>
      </c>
      <c r="C3515" s="3" t="s">
        <v>18</v>
      </c>
      <c r="D3515" s="3">
        <v>2</v>
      </c>
      <c r="E3515" s="3">
        <v>0</v>
      </c>
      <c r="M3515" s="3">
        <v>1</v>
      </c>
      <c r="N3515" s="3">
        <v>66</v>
      </c>
      <c r="O3515" s="3" t="s">
        <v>8</v>
      </c>
      <c r="P3515" s="3">
        <v>66</v>
      </c>
      <c r="Q3515" s="3" t="s">
        <v>8</v>
      </c>
      <c r="R3515" s="3">
        <v>29</v>
      </c>
      <c r="S3515" s="9">
        <v>12.15</v>
      </c>
      <c r="T3515" s="11">
        <v>5.2</v>
      </c>
      <c r="U3515" s="13">
        <v>21</v>
      </c>
    </row>
    <row r="3516" spans="1:21" x14ac:dyDescent="0.25">
      <c r="A3516" s="3" t="s">
        <v>74</v>
      </c>
      <c r="B3516" s="3" t="s">
        <v>139</v>
      </c>
      <c r="C3516" s="3" t="s">
        <v>18</v>
      </c>
      <c r="D3516" s="3">
        <v>2</v>
      </c>
      <c r="E3516" s="3">
        <v>0</v>
      </c>
      <c r="J3516" s="3">
        <v>1</v>
      </c>
      <c r="N3516" s="3">
        <v>59</v>
      </c>
      <c r="O3516" s="3" t="s">
        <v>29</v>
      </c>
      <c r="P3516" s="3">
        <v>59</v>
      </c>
      <c r="Q3516" s="3" t="s">
        <v>5</v>
      </c>
      <c r="R3516" s="3">
        <v>25</v>
      </c>
      <c r="S3516" s="9">
        <v>2.4500000000000002</v>
      </c>
      <c r="T3516" s="11">
        <v>1</v>
      </c>
      <c r="U3516" s="13">
        <v>0.5</v>
      </c>
    </row>
    <row r="3517" spans="1:21" x14ac:dyDescent="0.25">
      <c r="A3517" s="3" t="s">
        <v>74</v>
      </c>
      <c r="B3517" s="3" t="s">
        <v>139</v>
      </c>
      <c r="C3517" s="3" t="s">
        <v>18</v>
      </c>
      <c r="D3517" s="3">
        <v>2</v>
      </c>
      <c r="E3517" s="3">
        <v>0</v>
      </c>
      <c r="J3517" s="3">
        <v>1</v>
      </c>
      <c r="N3517" s="3">
        <v>57</v>
      </c>
      <c r="O3517" s="3" t="s">
        <v>30</v>
      </c>
      <c r="P3517" s="3">
        <v>57</v>
      </c>
      <c r="Q3517" s="3" t="s">
        <v>5</v>
      </c>
      <c r="R3517" s="3">
        <v>25</v>
      </c>
      <c r="S3517" s="9">
        <v>2.88</v>
      </c>
      <c r="T3517" s="11">
        <v>5.2</v>
      </c>
      <c r="U3517" s="13">
        <v>0</v>
      </c>
    </row>
    <row r="3518" spans="1:21" x14ac:dyDescent="0.25">
      <c r="A3518" s="3" t="s">
        <v>74</v>
      </c>
      <c r="B3518" s="3" t="s">
        <v>139</v>
      </c>
      <c r="C3518" s="3" t="s">
        <v>18</v>
      </c>
      <c r="D3518" s="3">
        <v>2</v>
      </c>
      <c r="E3518" s="3">
        <v>0</v>
      </c>
      <c r="K3518" s="3">
        <v>1</v>
      </c>
      <c r="N3518" s="3">
        <v>62</v>
      </c>
      <c r="O3518" s="3" t="s">
        <v>21</v>
      </c>
      <c r="P3518" s="3">
        <v>62</v>
      </c>
      <c r="Q3518" s="3" t="s">
        <v>6</v>
      </c>
      <c r="R3518" s="3">
        <v>26</v>
      </c>
      <c r="S3518" s="9">
        <v>1.92</v>
      </c>
      <c r="T3518" s="11">
        <v>2.83</v>
      </c>
      <c r="U3518" s="13">
        <v>4.67</v>
      </c>
    </row>
    <row r="3519" spans="1:21" x14ac:dyDescent="0.25">
      <c r="A3519" s="3" t="s">
        <v>74</v>
      </c>
      <c r="B3519" s="3" t="s">
        <v>139</v>
      </c>
      <c r="C3519" s="3" t="s">
        <v>18</v>
      </c>
      <c r="D3519" s="3">
        <v>2</v>
      </c>
      <c r="E3519" s="3">
        <v>0</v>
      </c>
      <c r="M3519" s="3">
        <v>1</v>
      </c>
      <c r="N3519" s="3">
        <v>66</v>
      </c>
      <c r="O3519" s="3" t="s">
        <v>8</v>
      </c>
      <c r="P3519" s="3">
        <v>66</v>
      </c>
      <c r="Q3519" s="3" t="s">
        <v>8</v>
      </c>
      <c r="R3519" s="3">
        <v>29</v>
      </c>
      <c r="S3519" s="9">
        <v>4.4000000000000004</v>
      </c>
      <c r="T3519" s="11">
        <v>5.2</v>
      </c>
      <c r="U3519" s="13">
        <v>0</v>
      </c>
    </row>
    <row r="3520" spans="1:21" x14ac:dyDescent="0.25">
      <c r="A3520" s="3" t="s">
        <v>74</v>
      </c>
      <c r="B3520" s="3" t="s">
        <v>139</v>
      </c>
      <c r="C3520" s="3" t="s">
        <v>18</v>
      </c>
      <c r="D3520" s="3">
        <v>2</v>
      </c>
      <c r="E3520" s="3">
        <v>0</v>
      </c>
      <c r="J3520" s="3">
        <v>1</v>
      </c>
      <c r="N3520" s="3">
        <v>53</v>
      </c>
      <c r="O3520" s="3" t="s">
        <v>27</v>
      </c>
      <c r="P3520" s="3">
        <v>53</v>
      </c>
      <c r="Q3520" s="3" t="s">
        <v>5</v>
      </c>
      <c r="R3520" s="3">
        <v>25</v>
      </c>
      <c r="S3520" s="9">
        <v>2.63</v>
      </c>
      <c r="T3520" s="11">
        <v>1</v>
      </c>
      <c r="U3520" s="13">
        <v>0</v>
      </c>
    </row>
    <row r="3521" spans="1:21" x14ac:dyDescent="0.25">
      <c r="A3521" s="3" t="s">
        <v>74</v>
      </c>
      <c r="B3521" s="3" t="s">
        <v>139</v>
      </c>
      <c r="C3521" s="3" t="s">
        <v>18</v>
      </c>
      <c r="D3521" s="3">
        <v>2</v>
      </c>
      <c r="E3521" s="3">
        <v>0</v>
      </c>
      <c r="J3521" s="3">
        <v>1</v>
      </c>
      <c r="N3521" s="3">
        <v>55</v>
      </c>
      <c r="O3521" s="3" t="s">
        <v>23</v>
      </c>
      <c r="P3521" s="3">
        <v>55</v>
      </c>
      <c r="Q3521" s="3" t="s">
        <v>5</v>
      </c>
      <c r="R3521" s="3">
        <v>25</v>
      </c>
      <c r="S3521" s="9">
        <v>3.3299999999999996</v>
      </c>
      <c r="T3521" s="11">
        <v>0</v>
      </c>
      <c r="U3521" s="13">
        <v>0</v>
      </c>
    </row>
    <row r="3522" spans="1:21" x14ac:dyDescent="0.25">
      <c r="A3522" s="3" t="s">
        <v>74</v>
      </c>
      <c r="B3522" s="3" t="s">
        <v>139</v>
      </c>
      <c r="C3522" s="3" t="s">
        <v>18</v>
      </c>
      <c r="D3522" s="3">
        <v>2</v>
      </c>
      <c r="E3522" s="3">
        <v>0</v>
      </c>
      <c r="K3522" s="3">
        <v>1</v>
      </c>
      <c r="N3522" s="3">
        <v>62</v>
      </c>
      <c r="O3522" s="3" t="s">
        <v>21</v>
      </c>
      <c r="P3522" s="3">
        <v>62</v>
      </c>
      <c r="Q3522" s="3" t="s">
        <v>6</v>
      </c>
      <c r="R3522" s="3">
        <v>26</v>
      </c>
      <c r="S3522" s="9">
        <v>2.3099999999999996</v>
      </c>
      <c r="T3522" s="11">
        <v>2.83</v>
      </c>
      <c r="U3522" s="13">
        <v>5.4</v>
      </c>
    </row>
    <row r="3523" spans="1:21" x14ac:dyDescent="0.25">
      <c r="A3523" s="3" t="s">
        <v>74</v>
      </c>
      <c r="B3523" s="3" t="s">
        <v>139</v>
      </c>
      <c r="C3523" s="3" t="s">
        <v>18</v>
      </c>
      <c r="D3523" s="3">
        <v>2</v>
      </c>
      <c r="E3523" s="3">
        <v>0</v>
      </c>
      <c r="J3523" s="3">
        <v>1</v>
      </c>
      <c r="N3523" s="3">
        <v>57</v>
      </c>
      <c r="O3523" s="3" t="s">
        <v>30</v>
      </c>
      <c r="P3523" s="3">
        <v>57</v>
      </c>
      <c r="Q3523" s="3" t="s">
        <v>5</v>
      </c>
      <c r="R3523" s="3">
        <v>25</v>
      </c>
      <c r="S3523" s="9">
        <v>2.88</v>
      </c>
      <c r="T3523" s="11">
        <v>1</v>
      </c>
      <c r="U3523" s="13">
        <v>0</v>
      </c>
    </row>
    <row r="3524" spans="1:21" x14ac:dyDescent="0.25">
      <c r="A3524" s="3" t="s">
        <v>74</v>
      </c>
      <c r="B3524" s="3" t="s">
        <v>139</v>
      </c>
      <c r="C3524" s="3" t="s">
        <v>18</v>
      </c>
      <c r="D3524" s="3">
        <v>2</v>
      </c>
      <c r="E3524" s="3">
        <v>0</v>
      </c>
      <c r="L3524" s="3">
        <v>1</v>
      </c>
      <c r="N3524" s="3">
        <v>65</v>
      </c>
      <c r="O3524" s="3" t="s">
        <v>7</v>
      </c>
      <c r="P3524" s="3">
        <v>65</v>
      </c>
      <c r="Q3524" s="3" t="s">
        <v>7</v>
      </c>
      <c r="R3524" s="3">
        <v>28</v>
      </c>
      <c r="S3524" s="9">
        <v>1</v>
      </c>
      <c r="T3524" s="11">
        <v>0</v>
      </c>
      <c r="U3524" s="13">
        <v>0</v>
      </c>
    </row>
    <row r="3525" spans="1:21" x14ac:dyDescent="0.25">
      <c r="A3525" s="3" t="s">
        <v>74</v>
      </c>
      <c r="B3525" s="3" t="s">
        <v>139</v>
      </c>
      <c r="C3525" s="3" t="s">
        <v>18</v>
      </c>
      <c r="D3525" s="3">
        <v>2</v>
      </c>
      <c r="E3525" s="3">
        <v>0</v>
      </c>
      <c r="J3525" s="3">
        <v>1</v>
      </c>
      <c r="N3525" s="3">
        <v>59</v>
      </c>
      <c r="O3525" s="3" t="s">
        <v>29</v>
      </c>
      <c r="P3525" s="3">
        <v>59</v>
      </c>
      <c r="Q3525" s="3" t="s">
        <v>5</v>
      </c>
      <c r="R3525" s="3">
        <v>25</v>
      </c>
      <c r="S3525" s="9">
        <v>9.85</v>
      </c>
      <c r="T3525" s="11">
        <v>11.18</v>
      </c>
      <c r="U3525" s="13">
        <v>2.33</v>
      </c>
    </row>
    <row r="3526" spans="1:21" x14ac:dyDescent="0.25">
      <c r="A3526" s="3" t="s">
        <v>74</v>
      </c>
      <c r="B3526" s="3" t="s">
        <v>139</v>
      </c>
      <c r="C3526" s="3" t="s">
        <v>18</v>
      </c>
      <c r="D3526" s="3">
        <v>2</v>
      </c>
      <c r="E3526" s="3">
        <v>0</v>
      </c>
      <c r="K3526" s="3">
        <v>1</v>
      </c>
      <c r="N3526" s="3">
        <v>62</v>
      </c>
      <c r="O3526" s="3" t="s">
        <v>21</v>
      </c>
      <c r="P3526" s="3">
        <v>62</v>
      </c>
      <c r="Q3526" s="3" t="s">
        <v>6</v>
      </c>
      <c r="R3526" s="3">
        <v>26</v>
      </c>
      <c r="S3526" s="9">
        <v>1</v>
      </c>
      <c r="T3526" s="11">
        <v>11.18</v>
      </c>
      <c r="U3526" s="13">
        <v>7.75</v>
      </c>
    </row>
    <row r="3527" spans="1:21" x14ac:dyDescent="0.25">
      <c r="A3527" s="3" t="s">
        <v>74</v>
      </c>
      <c r="B3527" s="3" t="s">
        <v>139</v>
      </c>
      <c r="C3527" s="3" t="s">
        <v>18</v>
      </c>
      <c r="D3527" s="3">
        <v>2</v>
      </c>
      <c r="E3527" s="3">
        <v>0</v>
      </c>
      <c r="F3527" s="3">
        <v>1</v>
      </c>
      <c r="N3527" s="3">
        <v>3</v>
      </c>
      <c r="O3527" s="3" t="s">
        <v>1</v>
      </c>
      <c r="P3527" s="3">
        <v>3</v>
      </c>
      <c r="Q3527" s="3" t="s">
        <v>1</v>
      </c>
      <c r="R3527" s="3">
        <v>2</v>
      </c>
      <c r="S3527" s="9">
        <v>0.32</v>
      </c>
      <c r="T3527" s="11">
        <v>1.31</v>
      </c>
      <c r="U3527" s="13">
        <v>0</v>
      </c>
    </row>
    <row r="3528" spans="1:21" x14ac:dyDescent="0.25">
      <c r="A3528" s="3" t="s">
        <v>74</v>
      </c>
      <c r="B3528" s="3" t="s">
        <v>139</v>
      </c>
      <c r="C3528" s="3" t="s">
        <v>18</v>
      </c>
      <c r="D3528" s="3">
        <v>2</v>
      </c>
      <c r="E3528" s="3">
        <v>0</v>
      </c>
      <c r="J3528" s="3">
        <v>1</v>
      </c>
      <c r="N3528" s="3">
        <v>57</v>
      </c>
      <c r="O3528" s="3" t="s">
        <v>30</v>
      </c>
      <c r="P3528" s="3">
        <v>57</v>
      </c>
      <c r="Q3528" s="3" t="s">
        <v>5</v>
      </c>
      <c r="R3528" s="3">
        <v>25</v>
      </c>
      <c r="S3528" s="9">
        <v>1.95</v>
      </c>
      <c r="T3528" s="11">
        <v>1</v>
      </c>
      <c r="U3528" s="13">
        <v>0</v>
      </c>
    </row>
    <row r="3529" spans="1:21" x14ac:dyDescent="0.25">
      <c r="A3529" s="3" t="s">
        <v>74</v>
      </c>
      <c r="B3529" s="3" t="s">
        <v>139</v>
      </c>
      <c r="C3529" s="3" t="s">
        <v>18</v>
      </c>
      <c r="D3529" s="3">
        <v>2</v>
      </c>
      <c r="E3529" s="3">
        <v>0</v>
      </c>
      <c r="L3529" s="3">
        <v>1</v>
      </c>
      <c r="N3529" s="3">
        <v>65</v>
      </c>
      <c r="O3529" s="3" t="s">
        <v>7</v>
      </c>
      <c r="P3529" s="3">
        <v>65</v>
      </c>
      <c r="Q3529" s="3" t="s">
        <v>7</v>
      </c>
      <c r="R3529" s="3">
        <v>28</v>
      </c>
      <c r="S3529" s="9">
        <v>1</v>
      </c>
      <c r="T3529" s="11">
        <v>1</v>
      </c>
      <c r="U3529" s="13">
        <v>10.5</v>
      </c>
    </row>
    <row r="3530" spans="1:21" x14ac:dyDescent="0.25">
      <c r="A3530" s="3" t="s">
        <v>74</v>
      </c>
      <c r="B3530" s="3" t="s">
        <v>139</v>
      </c>
      <c r="C3530" s="3" t="s">
        <v>18</v>
      </c>
      <c r="D3530" s="3">
        <v>2</v>
      </c>
      <c r="E3530" s="3">
        <v>0</v>
      </c>
      <c r="K3530" s="3">
        <v>1</v>
      </c>
      <c r="N3530" s="3">
        <v>62</v>
      </c>
      <c r="O3530" s="3" t="s">
        <v>21</v>
      </c>
      <c r="P3530" s="3">
        <v>62</v>
      </c>
      <c r="Q3530" s="3" t="s">
        <v>6</v>
      </c>
      <c r="R3530" s="3">
        <v>26</v>
      </c>
      <c r="S3530" s="9">
        <v>4.6899999999999995</v>
      </c>
      <c r="T3530" s="11">
        <v>2.83</v>
      </c>
      <c r="U3530" s="13">
        <v>10.42</v>
      </c>
    </row>
    <row r="3531" spans="1:21" x14ac:dyDescent="0.25">
      <c r="A3531" s="3" t="s">
        <v>74</v>
      </c>
      <c r="B3531" s="3" t="s">
        <v>139</v>
      </c>
      <c r="C3531" s="3" t="s">
        <v>18</v>
      </c>
      <c r="D3531" s="3">
        <v>2</v>
      </c>
      <c r="E3531" s="3">
        <v>0</v>
      </c>
      <c r="F3531" s="3">
        <v>1</v>
      </c>
      <c r="N3531" s="3">
        <v>3</v>
      </c>
      <c r="O3531" s="3" t="s">
        <v>1</v>
      </c>
      <c r="P3531" s="3">
        <v>3</v>
      </c>
      <c r="Q3531" s="3" t="s">
        <v>1</v>
      </c>
      <c r="R3531" s="3">
        <v>2</v>
      </c>
      <c r="S3531" s="9">
        <v>0.94000000000000006</v>
      </c>
      <c r="T3531" s="11">
        <v>9.23</v>
      </c>
      <c r="U3531" s="13">
        <v>0</v>
      </c>
    </row>
    <row r="3532" spans="1:21" x14ac:dyDescent="0.25">
      <c r="A3532" s="3" t="s">
        <v>74</v>
      </c>
      <c r="B3532" s="3" t="s">
        <v>139</v>
      </c>
      <c r="C3532" s="3" t="s">
        <v>18</v>
      </c>
      <c r="D3532" s="3">
        <v>2</v>
      </c>
      <c r="E3532" s="3">
        <v>0</v>
      </c>
      <c r="J3532" s="3">
        <v>1</v>
      </c>
      <c r="N3532" s="3">
        <v>58</v>
      </c>
      <c r="O3532" s="3" t="s">
        <v>31</v>
      </c>
      <c r="P3532" s="3">
        <v>58</v>
      </c>
      <c r="Q3532" s="3" t="s">
        <v>5</v>
      </c>
      <c r="R3532" s="3">
        <v>25</v>
      </c>
      <c r="S3532" s="9">
        <v>1.53</v>
      </c>
      <c r="T3532" s="11">
        <v>0</v>
      </c>
      <c r="U3532" s="13">
        <v>0</v>
      </c>
    </row>
    <row r="3533" spans="1:21" x14ac:dyDescent="0.25">
      <c r="A3533" s="3" t="s">
        <v>74</v>
      </c>
      <c r="B3533" s="3" t="s">
        <v>139</v>
      </c>
      <c r="C3533" s="3" t="s">
        <v>18</v>
      </c>
      <c r="D3533" s="3">
        <v>2</v>
      </c>
      <c r="E3533" s="3">
        <v>0</v>
      </c>
      <c r="F3533" s="3">
        <v>1</v>
      </c>
      <c r="N3533" s="3">
        <v>3</v>
      </c>
      <c r="O3533" s="3" t="s">
        <v>1</v>
      </c>
      <c r="P3533" s="3">
        <v>3</v>
      </c>
      <c r="Q3533" s="3" t="s">
        <v>1</v>
      </c>
      <c r="R3533" s="3">
        <v>2</v>
      </c>
      <c r="S3533" s="9">
        <v>0.32</v>
      </c>
      <c r="T3533" s="11">
        <v>6.27</v>
      </c>
      <c r="U3533" s="13">
        <v>0</v>
      </c>
    </row>
    <row r="3534" spans="1:21" x14ac:dyDescent="0.25">
      <c r="A3534" s="3" t="s">
        <v>74</v>
      </c>
      <c r="B3534" s="3" t="s">
        <v>139</v>
      </c>
      <c r="C3534" s="3" t="s">
        <v>18</v>
      </c>
      <c r="D3534" s="3">
        <v>2</v>
      </c>
      <c r="E3534" s="3">
        <v>0</v>
      </c>
      <c r="J3534" s="3">
        <v>1</v>
      </c>
      <c r="N3534" s="3">
        <v>58</v>
      </c>
      <c r="O3534" s="3" t="s">
        <v>31</v>
      </c>
      <c r="P3534" s="3">
        <v>58</v>
      </c>
      <c r="Q3534" s="3" t="s">
        <v>5</v>
      </c>
      <c r="R3534" s="3">
        <v>25</v>
      </c>
      <c r="S3534" s="9">
        <v>3.03</v>
      </c>
      <c r="T3534" s="11">
        <v>1</v>
      </c>
      <c r="U3534" s="13">
        <v>0.33</v>
      </c>
    </row>
    <row r="3535" spans="1:21" x14ac:dyDescent="0.25">
      <c r="A3535" s="3" t="s">
        <v>74</v>
      </c>
      <c r="B3535" s="3" t="s">
        <v>139</v>
      </c>
      <c r="C3535" s="3" t="s">
        <v>24</v>
      </c>
      <c r="D3535" s="3">
        <v>1</v>
      </c>
      <c r="E3535" s="3">
        <v>0</v>
      </c>
      <c r="J3535" s="3">
        <v>1</v>
      </c>
      <c r="N3535" s="3">
        <v>58</v>
      </c>
      <c r="O3535" s="3" t="s">
        <v>31</v>
      </c>
      <c r="P3535" s="3">
        <v>58</v>
      </c>
      <c r="Q3535" s="3" t="s">
        <v>5</v>
      </c>
      <c r="R3535" s="3">
        <v>25</v>
      </c>
      <c r="S3535" s="9">
        <v>2.2000000000000002</v>
      </c>
      <c r="T3535" s="11">
        <v>2.83</v>
      </c>
      <c r="U3535" s="13">
        <v>0</v>
      </c>
    </row>
    <row r="3536" spans="1:21" x14ac:dyDescent="0.25">
      <c r="A3536" s="3" t="s">
        <v>74</v>
      </c>
      <c r="B3536" s="3" t="s">
        <v>139</v>
      </c>
      <c r="C3536" s="3" t="s">
        <v>24</v>
      </c>
      <c r="D3536" s="3">
        <v>1</v>
      </c>
      <c r="E3536" s="3">
        <v>0</v>
      </c>
      <c r="K3536" s="3">
        <v>1</v>
      </c>
      <c r="N3536" s="3">
        <v>62</v>
      </c>
      <c r="O3536" s="3" t="s">
        <v>21</v>
      </c>
      <c r="P3536" s="3">
        <v>62</v>
      </c>
      <c r="Q3536" s="3" t="s">
        <v>6</v>
      </c>
      <c r="R3536" s="3">
        <v>26</v>
      </c>
      <c r="S3536" s="9">
        <v>2.8499999999999996</v>
      </c>
      <c r="T3536" s="11">
        <v>1</v>
      </c>
      <c r="U3536" s="13">
        <v>5</v>
      </c>
    </row>
    <row r="3537" spans="1:21" x14ac:dyDescent="0.25">
      <c r="A3537" s="3" t="s">
        <v>74</v>
      </c>
      <c r="B3537" s="3" t="s">
        <v>139</v>
      </c>
      <c r="C3537" s="3" t="s">
        <v>24</v>
      </c>
      <c r="D3537" s="3">
        <v>1</v>
      </c>
      <c r="E3537" s="3">
        <v>0</v>
      </c>
      <c r="K3537" s="3">
        <v>1</v>
      </c>
      <c r="N3537" s="3">
        <v>62</v>
      </c>
      <c r="O3537" s="3" t="s">
        <v>21</v>
      </c>
      <c r="P3537" s="3">
        <v>62</v>
      </c>
      <c r="Q3537" s="3" t="s">
        <v>6</v>
      </c>
      <c r="R3537" s="3">
        <v>26</v>
      </c>
      <c r="S3537" s="9">
        <v>1</v>
      </c>
      <c r="T3537" s="11">
        <v>1</v>
      </c>
      <c r="U3537" s="13">
        <v>2.75</v>
      </c>
    </row>
    <row r="3538" spans="1:21" x14ac:dyDescent="0.25">
      <c r="A3538" s="3" t="s">
        <v>74</v>
      </c>
      <c r="B3538" s="3" t="s">
        <v>139</v>
      </c>
      <c r="C3538" s="3" t="s">
        <v>24</v>
      </c>
      <c r="D3538" s="3">
        <v>1</v>
      </c>
      <c r="E3538" s="3">
        <v>0</v>
      </c>
      <c r="L3538" s="3">
        <v>1</v>
      </c>
      <c r="N3538" s="3">
        <v>65</v>
      </c>
      <c r="O3538" s="3" t="s">
        <v>7</v>
      </c>
      <c r="P3538" s="3">
        <v>65</v>
      </c>
      <c r="Q3538" s="3" t="s">
        <v>7</v>
      </c>
      <c r="R3538" s="3">
        <v>28</v>
      </c>
      <c r="S3538" s="9">
        <v>1</v>
      </c>
      <c r="T3538" s="11">
        <v>1</v>
      </c>
      <c r="U3538" s="13">
        <v>6</v>
      </c>
    </row>
    <row r="3539" spans="1:21" x14ac:dyDescent="0.25">
      <c r="A3539" s="3" t="s">
        <v>74</v>
      </c>
      <c r="B3539" s="3" t="s">
        <v>139</v>
      </c>
      <c r="C3539" s="3" t="s">
        <v>24</v>
      </c>
      <c r="D3539" s="3">
        <v>1</v>
      </c>
      <c r="E3539" s="3">
        <v>0</v>
      </c>
      <c r="M3539" s="3">
        <v>1</v>
      </c>
      <c r="N3539" s="3">
        <v>66</v>
      </c>
      <c r="O3539" s="3" t="s">
        <v>8</v>
      </c>
      <c r="P3539" s="3">
        <v>66</v>
      </c>
      <c r="Q3539" s="3" t="s">
        <v>8</v>
      </c>
      <c r="R3539" s="3">
        <v>29</v>
      </c>
      <c r="S3539" s="9">
        <v>4.55</v>
      </c>
      <c r="T3539" s="11">
        <v>1</v>
      </c>
      <c r="U3539" s="13">
        <v>0</v>
      </c>
    </row>
    <row r="3540" spans="1:21" x14ac:dyDescent="0.25">
      <c r="A3540" s="3" t="s">
        <v>74</v>
      </c>
      <c r="B3540" s="3" t="s">
        <v>139</v>
      </c>
      <c r="C3540" s="3" t="s">
        <v>24</v>
      </c>
      <c r="D3540" s="3">
        <v>1</v>
      </c>
      <c r="E3540" s="3">
        <v>0</v>
      </c>
      <c r="F3540" s="3">
        <v>1</v>
      </c>
      <c r="N3540" s="3">
        <v>3</v>
      </c>
      <c r="O3540" s="3" t="s">
        <v>1</v>
      </c>
      <c r="P3540" s="3">
        <v>3</v>
      </c>
      <c r="Q3540" s="3" t="s">
        <v>1</v>
      </c>
      <c r="R3540" s="3">
        <v>2</v>
      </c>
      <c r="S3540" s="9">
        <v>0</v>
      </c>
      <c r="T3540" s="11">
        <v>1</v>
      </c>
      <c r="U3540" s="13">
        <v>0</v>
      </c>
    </row>
    <row r="3541" spans="1:21" x14ac:dyDescent="0.25">
      <c r="A3541" s="3" t="s">
        <v>74</v>
      </c>
      <c r="B3541" s="3" t="s">
        <v>139</v>
      </c>
      <c r="C3541" s="3" t="s">
        <v>35</v>
      </c>
      <c r="D3541" s="3">
        <v>6</v>
      </c>
      <c r="E3541" s="3">
        <v>0</v>
      </c>
      <c r="F3541" s="3">
        <v>1</v>
      </c>
      <c r="N3541" s="3">
        <v>3</v>
      </c>
      <c r="O3541" s="3" t="s">
        <v>1</v>
      </c>
      <c r="P3541" s="3">
        <v>3</v>
      </c>
      <c r="Q3541" s="3" t="s">
        <v>1</v>
      </c>
      <c r="R3541" s="3">
        <v>2</v>
      </c>
      <c r="S3541" s="9">
        <v>1</v>
      </c>
      <c r="T3541" s="11">
        <v>27.9</v>
      </c>
      <c r="U3541" s="13">
        <v>1.8</v>
      </c>
    </row>
    <row r="3542" spans="1:21" x14ac:dyDescent="0.25">
      <c r="A3542" s="3" t="s">
        <v>74</v>
      </c>
      <c r="B3542" s="3" t="s">
        <v>139</v>
      </c>
      <c r="C3542" s="3" t="s">
        <v>34</v>
      </c>
      <c r="D3542" s="3">
        <v>5</v>
      </c>
      <c r="E3542" s="3">
        <v>0</v>
      </c>
      <c r="F3542" s="3">
        <v>1</v>
      </c>
      <c r="N3542" s="3">
        <v>3</v>
      </c>
      <c r="O3542" s="3" t="s">
        <v>1</v>
      </c>
      <c r="P3542" s="3">
        <v>3</v>
      </c>
      <c r="Q3542" s="3" t="s">
        <v>1</v>
      </c>
      <c r="R3542" s="3">
        <v>2</v>
      </c>
      <c r="S3542" s="9">
        <v>1</v>
      </c>
      <c r="T3542" s="11">
        <v>22.63</v>
      </c>
      <c r="U3542" s="13">
        <v>5.6199999999999992</v>
      </c>
    </row>
    <row r="3543" spans="1:21" x14ac:dyDescent="0.25">
      <c r="A3543" s="3" t="s">
        <v>74</v>
      </c>
      <c r="B3543" s="3" t="s">
        <v>139</v>
      </c>
      <c r="C3543" s="3" t="s">
        <v>34</v>
      </c>
      <c r="D3543" s="3">
        <v>5</v>
      </c>
      <c r="E3543" s="3">
        <v>0</v>
      </c>
      <c r="F3543" s="3">
        <v>1</v>
      </c>
      <c r="N3543" s="3">
        <v>3</v>
      </c>
      <c r="O3543" s="3" t="s">
        <v>1</v>
      </c>
      <c r="P3543" s="3">
        <v>3</v>
      </c>
      <c r="Q3543" s="3" t="s">
        <v>1</v>
      </c>
      <c r="R3543" s="3">
        <v>2</v>
      </c>
      <c r="S3543" s="9">
        <v>0.5</v>
      </c>
      <c r="T3543" s="11">
        <v>5.2</v>
      </c>
      <c r="U3543" s="13">
        <v>1.83</v>
      </c>
    </row>
    <row r="3544" spans="1:21" x14ac:dyDescent="0.25">
      <c r="A3544" s="3" t="s">
        <v>74</v>
      </c>
      <c r="B3544" s="3" t="s">
        <v>139</v>
      </c>
      <c r="C3544" s="3" t="s">
        <v>33</v>
      </c>
      <c r="D3544" s="3">
        <v>10</v>
      </c>
      <c r="E3544" s="3">
        <v>0</v>
      </c>
      <c r="J3544" s="3">
        <v>1</v>
      </c>
      <c r="N3544" s="3">
        <v>55</v>
      </c>
      <c r="O3544" s="3" t="s">
        <v>23</v>
      </c>
      <c r="P3544" s="3">
        <v>55</v>
      </c>
      <c r="Q3544" s="3" t="s">
        <v>5</v>
      </c>
      <c r="R3544" s="3">
        <v>25</v>
      </c>
      <c r="S3544" s="9">
        <v>3.36</v>
      </c>
      <c r="T3544" s="11">
        <v>1</v>
      </c>
      <c r="U3544" s="13">
        <v>0</v>
      </c>
    </row>
    <row r="3545" spans="1:21" x14ac:dyDescent="0.25">
      <c r="A3545" s="3" t="s">
        <v>74</v>
      </c>
      <c r="B3545" s="3" t="s">
        <v>139</v>
      </c>
      <c r="C3545" s="3" t="s">
        <v>33</v>
      </c>
      <c r="D3545" s="3">
        <v>10</v>
      </c>
      <c r="E3545" s="3">
        <v>0</v>
      </c>
      <c r="J3545" s="3">
        <v>1</v>
      </c>
      <c r="N3545" s="3">
        <v>55</v>
      </c>
      <c r="O3545" s="3" t="s">
        <v>23</v>
      </c>
      <c r="P3545" s="3">
        <v>55</v>
      </c>
      <c r="Q3545" s="3" t="s">
        <v>5</v>
      </c>
      <c r="R3545" s="3">
        <v>25</v>
      </c>
      <c r="S3545" s="9">
        <v>4.16</v>
      </c>
      <c r="T3545" s="11">
        <v>1</v>
      </c>
      <c r="U3545" s="13">
        <v>0</v>
      </c>
    </row>
    <row r="3546" spans="1:21" x14ac:dyDescent="0.25">
      <c r="A3546" s="3" t="s">
        <v>74</v>
      </c>
      <c r="B3546" s="3" t="s">
        <v>139</v>
      </c>
      <c r="C3546" s="3" t="s">
        <v>33</v>
      </c>
      <c r="D3546" s="3">
        <v>10</v>
      </c>
      <c r="E3546" s="3">
        <v>0</v>
      </c>
      <c r="J3546" s="3">
        <v>1</v>
      </c>
      <c r="N3546" s="3">
        <v>58</v>
      </c>
      <c r="O3546" s="3" t="s">
        <v>31</v>
      </c>
      <c r="P3546" s="3">
        <v>58</v>
      </c>
      <c r="Q3546" s="3" t="s">
        <v>5</v>
      </c>
      <c r="R3546" s="3">
        <v>25</v>
      </c>
      <c r="S3546" s="9">
        <v>4.68</v>
      </c>
      <c r="T3546" s="11">
        <v>1</v>
      </c>
      <c r="U3546" s="13">
        <v>0.33</v>
      </c>
    </row>
    <row r="3547" spans="1:21" x14ac:dyDescent="0.25">
      <c r="A3547" s="3" t="s">
        <v>76</v>
      </c>
      <c r="B3547" s="3" t="s">
        <v>140</v>
      </c>
      <c r="C3547" s="3" t="s">
        <v>18</v>
      </c>
      <c r="D3547" s="3">
        <v>2</v>
      </c>
      <c r="E3547" s="3">
        <v>0</v>
      </c>
      <c r="J3547" s="3">
        <v>1</v>
      </c>
      <c r="N3547" s="3">
        <v>55</v>
      </c>
      <c r="O3547" s="3" t="s">
        <v>23</v>
      </c>
      <c r="P3547" s="3">
        <v>55</v>
      </c>
      <c r="Q3547" s="3" t="s">
        <v>5</v>
      </c>
      <c r="R3547" s="3">
        <v>25</v>
      </c>
      <c r="S3547" s="9">
        <v>6.9799999999999995</v>
      </c>
      <c r="T3547" s="11">
        <v>2.83</v>
      </c>
      <c r="U3547" s="13">
        <v>0.99</v>
      </c>
    </row>
    <row r="3548" spans="1:21" x14ac:dyDescent="0.25">
      <c r="A3548" s="3" t="s">
        <v>76</v>
      </c>
      <c r="B3548" s="3" t="s">
        <v>140</v>
      </c>
      <c r="C3548" s="3" t="s">
        <v>16</v>
      </c>
      <c r="D3548" s="3">
        <v>3</v>
      </c>
      <c r="E3548" s="3">
        <v>0</v>
      </c>
      <c r="J3548" s="3">
        <v>1</v>
      </c>
      <c r="N3548" s="3">
        <v>57</v>
      </c>
      <c r="O3548" s="3" t="s">
        <v>30</v>
      </c>
      <c r="P3548" s="3">
        <v>57</v>
      </c>
      <c r="Q3548" s="3" t="s">
        <v>5</v>
      </c>
      <c r="R3548" s="3">
        <v>25</v>
      </c>
      <c r="S3548" s="9">
        <v>6.66</v>
      </c>
      <c r="T3548" s="11">
        <v>5.2</v>
      </c>
      <c r="U3548" s="13">
        <v>0</v>
      </c>
    </row>
    <row r="3549" spans="1:21" x14ac:dyDescent="0.25">
      <c r="A3549" s="3" t="s">
        <v>76</v>
      </c>
      <c r="B3549" s="3" t="s">
        <v>140</v>
      </c>
      <c r="C3549" s="3" t="s">
        <v>24</v>
      </c>
      <c r="D3549" s="3">
        <v>1</v>
      </c>
      <c r="E3549" s="3">
        <v>0</v>
      </c>
      <c r="J3549" s="3">
        <v>1</v>
      </c>
      <c r="N3549" s="3">
        <v>56</v>
      </c>
      <c r="O3549" s="3" t="s">
        <v>22</v>
      </c>
      <c r="P3549" s="3">
        <v>56</v>
      </c>
      <c r="Q3549" s="3" t="s">
        <v>5</v>
      </c>
      <c r="R3549" s="3">
        <v>25</v>
      </c>
      <c r="S3549" s="9">
        <v>10.4</v>
      </c>
      <c r="T3549" s="11">
        <v>0</v>
      </c>
      <c r="U3549" s="13">
        <v>0</v>
      </c>
    </row>
    <row r="3550" spans="1:21" x14ac:dyDescent="0.25">
      <c r="A3550" s="3" t="s">
        <v>76</v>
      </c>
      <c r="B3550" s="3" t="s">
        <v>140</v>
      </c>
      <c r="C3550" s="3" t="s">
        <v>24</v>
      </c>
      <c r="D3550" s="3">
        <v>1</v>
      </c>
      <c r="E3550" s="3">
        <v>0</v>
      </c>
      <c r="J3550" s="3">
        <v>1</v>
      </c>
      <c r="N3550" s="3">
        <v>57</v>
      </c>
      <c r="O3550" s="3" t="s">
        <v>30</v>
      </c>
      <c r="P3550" s="3">
        <v>57</v>
      </c>
      <c r="Q3550" s="3" t="s">
        <v>5</v>
      </c>
      <c r="R3550" s="3">
        <v>25</v>
      </c>
      <c r="S3550" s="9">
        <v>10.24</v>
      </c>
      <c r="T3550" s="11">
        <v>2.83</v>
      </c>
      <c r="U3550" s="13">
        <v>0</v>
      </c>
    </row>
    <row r="3551" spans="1:21" x14ac:dyDescent="0.25">
      <c r="A3551" s="3" t="s">
        <v>76</v>
      </c>
      <c r="B3551" s="3" t="s">
        <v>140</v>
      </c>
      <c r="C3551" s="3" t="s">
        <v>19</v>
      </c>
      <c r="D3551" s="3">
        <v>4</v>
      </c>
      <c r="E3551" s="3">
        <v>0</v>
      </c>
      <c r="J3551" s="3">
        <v>1</v>
      </c>
      <c r="N3551" s="3">
        <v>56</v>
      </c>
      <c r="O3551" s="3" t="s">
        <v>22</v>
      </c>
      <c r="P3551" s="3">
        <v>56</v>
      </c>
      <c r="Q3551" s="3" t="s">
        <v>5</v>
      </c>
      <c r="R3551" s="3">
        <v>25</v>
      </c>
      <c r="S3551" s="9">
        <v>1</v>
      </c>
      <c r="T3551" s="11">
        <v>1</v>
      </c>
      <c r="U3551" s="13">
        <v>0</v>
      </c>
    </row>
    <row r="3552" spans="1:21" x14ac:dyDescent="0.25">
      <c r="A3552" s="3" t="s">
        <v>76</v>
      </c>
      <c r="B3552" s="3" t="s">
        <v>140</v>
      </c>
      <c r="C3552" s="3" t="s">
        <v>18</v>
      </c>
      <c r="D3552" s="3">
        <v>2</v>
      </c>
      <c r="E3552" s="3">
        <v>0</v>
      </c>
      <c r="J3552" s="3">
        <v>1</v>
      </c>
      <c r="N3552" s="3">
        <v>56</v>
      </c>
      <c r="O3552" s="3" t="s">
        <v>22</v>
      </c>
      <c r="P3552" s="3">
        <v>56</v>
      </c>
      <c r="Q3552" s="3" t="s">
        <v>5</v>
      </c>
      <c r="R3552" s="3">
        <v>25</v>
      </c>
      <c r="S3552" s="9">
        <v>6.3</v>
      </c>
      <c r="T3552" s="11">
        <v>2.83</v>
      </c>
      <c r="U3552" s="13">
        <v>0.99</v>
      </c>
    </row>
    <row r="3553" spans="1:21" x14ac:dyDescent="0.25">
      <c r="A3553" s="3" t="s">
        <v>76</v>
      </c>
      <c r="B3553" s="3" t="s">
        <v>140</v>
      </c>
      <c r="C3553" s="3" t="s">
        <v>18</v>
      </c>
      <c r="D3553" s="3">
        <v>2</v>
      </c>
      <c r="E3553" s="3">
        <v>0</v>
      </c>
      <c r="J3553" s="3">
        <v>1</v>
      </c>
      <c r="N3553" s="3">
        <v>57</v>
      </c>
      <c r="O3553" s="3" t="s">
        <v>30</v>
      </c>
      <c r="P3553" s="3">
        <v>57</v>
      </c>
      <c r="Q3553" s="3" t="s">
        <v>5</v>
      </c>
      <c r="R3553" s="3">
        <v>25</v>
      </c>
      <c r="S3553" s="9">
        <v>6.35</v>
      </c>
      <c r="T3553" s="11">
        <v>1</v>
      </c>
      <c r="U3553" s="13">
        <v>0</v>
      </c>
    </row>
    <row r="3554" spans="1:21" x14ac:dyDescent="0.25">
      <c r="A3554" s="3" t="s">
        <v>76</v>
      </c>
      <c r="B3554" s="3" t="s">
        <v>140</v>
      </c>
      <c r="C3554" s="3" t="s">
        <v>19</v>
      </c>
      <c r="D3554" s="3">
        <v>4</v>
      </c>
      <c r="E3554" s="3">
        <v>0</v>
      </c>
      <c r="J3554" s="3">
        <v>1</v>
      </c>
      <c r="N3554" s="3">
        <v>58</v>
      </c>
      <c r="O3554" s="3" t="s">
        <v>31</v>
      </c>
      <c r="P3554" s="3">
        <v>58</v>
      </c>
      <c r="Q3554" s="3" t="s">
        <v>5</v>
      </c>
      <c r="R3554" s="3">
        <v>25</v>
      </c>
      <c r="S3554" s="9">
        <v>1</v>
      </c>
      <c r="T3554" s="11">
        <v>5.2</v>
      </c>
      <c r="U3554" s="13">
        <v>6.74</v>
      </c>
    </row>
    <row r="3555" spans="1:21" x14ac:dyDescent="0.25">
      <c r="A3555" s="3" t="s">
        <v>76</v>
      </c>
      <c r="B3555" s="3" t="s">
        <v>140</v>
      </c>
      <c r="C3555" s="3" t="s">
        <v>19</v>
      </c>
      <c r="D3555" s="3">
        <v>4</v>
      </c>
      <c r="E3555" s="3">
        <v>1</v>
      </c>
      <c r="J3555" s="3">
        <v>1</v>
      </c>
      <c r="N3555" s="3">
        <v>57</v>
      </c>
      <c r="O3555" s="3" t="s">
        <v>30</v>
      </c>
      <c r="P3555" s="3">
        <v>57</v>
      </c>
      <c r="Q3555" s="3" t="s">
        <v>5</v>
      </c>
      <c r="R3555" s="3">
        <v>25</v>
      </c>
      <c r="S3555" s="9">
        <v>1</v>
      </c>
      <c r="T3555" s="11">
        <v>14.7</v>
      </c>
      <c r="U3555" s="13">
        <v>3</v>
      </c>
    </row>
    <row r="3556" spans="1:21" x14ac:dyDescent="0.25">
      <c r="A3556" s="3" t="s">
        <v>76</v>
      </c>
      <c r="B3556" s="3" t="s">
        <v>140</v>
      </c>
      <c r="C3556" s="3" t="s">
        <v>18</v>
      </c>
      <c r="D3556" s="3">
        <v>2</v>
      </c>
      <c r="E3556" s="3">
        <v>0</v>
      </c>
      <c r="J3556" s="3">
        <v>1</v>
      </c>
      <c r="N3556" s="3">
        <v>56</v>
      </c>
      <c r="O3556" s="3" t="s">
        <v>22</v>
      </c>
      <c r="P3556" s="3">
        <v>56</v>
      </c>
      <c r="Q3556" s="3" t="s">
        <v>5</v>
      </c>
      <c r="R3556" s="3">
        <v>25</v>
      </c>
      <c r="S3556" s="9">
        <v>6.18</v>
      </c>
      <c r="T3556" s="11">
        <v>2.83</v>
      </c>
      <c r="U3556" s="13">
        <v>1</v>
      </c>
    </row>
    <row r="3557" spans="1:21" x14ac:dyDescent="0.25">
      <c r="A3557" s="3" t="s">
        <v>76</v>
      </c>
      <c r="B3557" s="3" t="s">
        <v>140</v>
      </c>
      <c r="C3557" s="3" t="s">
        <v>16</v>
      </c>
      <c r="D3557" s="3">
        <v>3</v>
      </c>
      <c r="E3557" s="3">
        <v>0</v>
      </c>
      <c r="J3557" s="3">
        <v>1</v>
      </c>
      <c r="N3557" s="3">
        <v>55</v>
      </c>
      <c r="O3557" s="3" t="s">
        <v>23</v>
      </c>
      <c r="P3557" s="3">
        <v>55</v>
      </c>
      <c r="Q3557" s="3" t="s">
        <v>5</v>
      </c>
      <c r="R3557" s="3">
        <v>25</v>
      </c>
      <c r="S3557" s="9">
        <v>10.220000000000001</v>
      </c>
      <c r="T3557" s="11">
        <v>5.2</v>
      </c>
      <c r="U3557" s="13">
        <v>0</v>
      </c>
    </row>
    <row r="3558" spans="1:21" x14ac:dyDescent="0.25">
      <c r="A3558" s="3" t="s">
        <v>76</v>
      </c>
      <c r="B3558" s="3" t="s">
        <v>140</v>
      </c>
      <c r="C3558" s="3" t="s">
        <v>16</v>
      </c>
      <c r="D3558" s="3">
        <v>3</v>
      </c>
      <c r="E3558" s="3">
        <v>0</v>
      </c>
      <c r="J3558" s="3">
        <v>1</v>
      </c>
      <c r="N3558" s="3">
        <v>56</v>
      </c>
      <c r="O3558" s="3" t="s">
        <v>22</v>
      </c>
      <c r="P3558" s="3">
        <v>56</v>
      </c>
      <c r="Q3558" s="3" t="s">
        <v>5</v>
      </c>
      <c r="R3558" s="3">
        <v>25</v>
      </c>
      <c r="S3558" s="9">
        <v>16.200000000000003</v>
      </c>
      <c r="T3558" s="11">
        <v>5.2</v>
      </c>
      <c r="U3558" s="13">
        <v>0</v>
      </c>
    </row>
    <row r="3559" spans="1:21" x14ac:dyDescent="0.25">
      <c r="A3559" s="3" t="s">
        <v>76</v>
      </c>
      <c r="B3559" s="3" t="s">
        <v>140</v>
      </c>
      <c r="C3559" s="3" t="s">
        <v>24</v>
      </c>
      <c r="D3559" s="3">
        <v>1</v>
      </c>
      <c r="E3559" s="3">
        <v>0</v>
      </c>
      <c r="J3559" s="3">
        <v>1</v>
      </c>
      <c r="N3559" s="3">
        <v>56</v>
      </c>
      <c r="O3559" s="3" t="s">
        <v>22</v>
      </c>
      <c r="P3559" s="3">
        <v>56</v>
      </c>
      <c r="Q3559" s="3" t="s">
        <v>5</v>
      </c>
      <c r="R3559" s="3">
        <v>25</v>
      </c>
      <c r="S3559" s="9">
        <v>8.24</v>
      </c>
      <c r="T3559" s="11">
        <v>0</v>
      </c>
      <c r="U3559" s="13">
        <v>0</v>
      </c>
    </row>
    <row r="3560" spans="1:21" x14ac:dyDescent="0.25">
      <c r="A3560" s="3" t="s">
        <v>76</v>
      </c>
      <c r="B3560" s="3" t="s">
        <v>140</v>
      </c>
      <c r="C3560" s="3" t="s">
        <v>19</v>
      </c>
      <c r="D3560" s="3">
        <v>4</v>
      </c>
      <c r="E3560" s="3">
        <v>0</v>
      </c>
      <c r="J3560" s="3">
        <v>1</v>
      </c>
      <c r="N3560" s="3">
        <v>55</v>
      </c>
      <c r="O3560" s="3" t="s">
        <v>23</v>
      </c>
      <c r="P3560" s="3">
        <v>55</v>
      </c>
      <c r="Q3560" s="3" t="s">
        <v>5</v>
      </c>
      <c r="R3560" s="3">
        <v>25</v>
      </c>
      <c r="S3560" s="9">
        <v>1</v>
      </c>
      <c r="T3560" s="11">
        <v>2.83</v>
      </c>
      <c r="U3560" s="13">
        <v>0</v>
      </c>
    </row>
    <row r="3561" spans="1:21" x14ac:dyDescent="0.25">
      <c r="A3561" s="3" t="s">
        <v>76</v>
      </c>
      <c r="B3561" s="3" t="s">
        <v>140</v>
      </c>
      <c r="C3561" s="3" t="s">
        <v>18</v>
      </c>
      <c r="D3561" s="3">
        <v>2</v>
      </c>
      <c r="E3561" s="3">
        <v>0</v>
      </c>
      <c r="J3561" s="3">
        <v>1</v>
      </c>
      <c r="N3561" s="3">
        <v>57</v>
      </c>
      <c r="O3561" s="3" t="s">
        <v>30</v>
      </c>
      <c r="P3561" s="3">
        <v>57</v>
      </c>
      <c r="Q3561" s="3" t="s">
        <v>5</v>
      </c>
      <c r="R3561" s="3">
        <v>25</v>
      </c>
      <c r="S3561" s="9">
        <v>10.83</v>
      </c>
      <c r="T3561" s="11">
        <v>8</v>
      </c>
      <c r="U3561" s="13">
        <v>3</v>
      </c>
    </row>
    <row r="3562" spans="1:21" x14ac:dyDescent="0.25">
      <c r="A3562" s="3" t="s">
        <v>76</v>
      </c>
      <c r="B3562" s="3" t="s">
        <v>140</v>
      </c>
      <c r="C3562" s="3" t="s">
        <v>19</v>
      </c>
      <c r="D3562" s="3">
        <v>4</v>
      </c>
      <c r="E3562" s="3">
        <v>0</v>
      </c>
      <c r="J3562" s="3">
        <v>1</v>
      </c>
      <c r="N3562" s="3">
        <v>55</v>
      </c>
      <c r="O3562" s="3" t="s">
        <v>23</v>
      </c>
      <c r="P3562" s="3">
        <v>55</v>
      </c>
      <c r="Q3562" s="3" t="s">
        <v>5</v>
      </c>
      <c r="R3562" s="3">
        <v>25</v>
      </c>
      <c r="S3562" s="9">
        <v>1</v>
      </c>
      <c r="T3562" s="11">
        <v>1</v>
      </c>
      <c r="U3562" s="13">
        <v>0</v>
      </c>
    </row>
    <row r="3563" spans="1:21" x14ac:dyDescent="0.25">
      <c r="A3563" s="3" t="s">
        <v>76</v>
      </c>
      <c r="B3563" s="3" t="s">
        <v>140</v>
      </c>
      <c r="C3563" s="3" t="s">
        <v>18</v>
      </c>
      <c r="D3563" s="3">
        <v>2</v>
      </c>
      <c r="E3563" s="3">
        <v>0</v>
      </c>
      <c r="J3563" s="3">
        <v>1</v>
      </c>
      <c r="N3563" s="3">
        <v>56</v>
      </c>
      <c r="O3563" s="3" t="s">
        <v>22</v>
      </c>
      <c r="P3563" s="3">
        <v>56</v>
      </c>
      <c r="Q3563" s="3" t="s">
        <v>5</v>
      </c>
      <c r="R3563" s="3">
        <v>25</v>
      </c>
      <c r="S3563" s="9">
        <v>9.15</v>
      </c>
      <c r="T3563" s="11">
        <v>2.83</v>
      </c>
      <c r="U3563" s="13">
        <v>0</v>
      </c>
    </row>
    <row r="3564" spans="1:21" x14ac:dyDescent="0.25">
      <c r="A3564" s="3" t="s">
        <v>76</v>
      </c>
      <c r="B3564" s="3" t="s">
        <v>140</v>
      </c>
      <c r="C3564" s="3" t="s">
        <v>19</v>
      </c>
      <c r="D3564" s="3">
        <v>4</v>
      </c>
      <c r="E3564" s="3">
        <v>0</v>
      </c>
      <c r="J3564" s="3">
        <v>1</v>
      </c>
      <c r="N3564" s="3">
        <v>59</v>
      </c>
      <c r="O3564" s="3" t="s">
        <v>29</v>
      </c>
      <c r="P3564" s="3">
        <v>59</v>
      </c>
      <c r="Q3564" s="3" t="s">
        <v>5</v>
      </c>
      <c r="R3564" s="3">
        <v>25</v>
      </c>
      <c r="S3564" s="9">
        <v>1</v>
      </c>
      <c r="T3564" s="11">
        <v>8</v>
      </c>
      <c r="U3564" s="13">
        <v>2</v>
      </c>
    </row>
    <row r="3565" spans="1:21" x14ac:dyDescent="0.25">
      <c r="A3565" s="3" t="s">
        <v>76</v>
      </c>
      <c r="B3565" s="3" t="s">
        <v>140</v>
      </c>
      <c r="C3565" s="3" t="s">
        <v>16</v>
      </c>
      <c r="D3565" s="3">
        <v>3</v>
      </c>
      <c r="E3565" s="3">
        <v>0</v>
      </c>
      <c r="J3565" s="3">
        <v>1</v>
      </c>
      <c r="N3565" s="3">
        <v>58</v>
      </c>
      <c r="O3565" s="3" t="s">
        <v>31</v>
      </c>
      <c r="P3565" s="3">
        <v>58</v>
      </c>
      <c r="Q3565" s="3" t="s">
        <v>5</v>
      </c>
      <c r="R3565" s="3">
        <v>25</v>
      </c>
      <c r="S3565" s="9">
        <v>14.02</v>
      </c>
      <c r="T3565" s="11">
        <v>8</v>
      </c>
      <c r="U3565" s="13">
        <v>2</v>
      </c>
    </row>
    <row r="3566" spans="1:21" x14ac:dyDescent="0.25">
      <c r="A3566" s="3" t="s">
        <v>76</v>
      </c>
      <c r="B3566" s="3" t="s">
        <v>140</v>
      </c>
      <c r="C3566" s="3" t="s">
        <v>19</v>
      </c>
      <c r="D3566" s="3">
        <v>4</v>
      </c>
      <c r="E3566" s="3">
        <v>0</v>
      </c>
      <c r="J3566" s="3">
        <v>1</v>
      </c>
      <c r="N3566" s="3">
        <v>55</v>
      </c>
      <c r="O3566" s="3" t="s">
        <v>23</v>
      </c>
      <c r="P3566" s="3">
        <v>55</v>
      </c>
      <c r="Q3566" s="3" t="s">
        <v>5</v>
      </c>
      <c r="R3566" s="3">
        <v>25</v>
      </c>
      <c r="S3566" s="9">
        <v>1</v>
      </c>
      <c r="T3566" s="11">
        <v>11.18</v>
      </c>
      <c r="U3566" s="13">
        <v>0</v>
      </c>
    </row>
    <row r="3567" spans="1:21" x14ac:dyDescent="0.25">
      <c r="A3567" s="3" t="s">
        <v>76</v>
      </c>
      <c r="B3567" s="3" t="s">
        <v>140</v>
      </c>
      <c r="C3567" s="3" t="s">
        <v>19</v>
      </c>
      <c r="D3567" s="3">
        <v>4</v>
      </c>
      <c r="E3567" s="3">
        <v>1</v>
      </c>
      <c r="J3567" s="3">
        <v>1</v>
      </c>
      <c r="N3567" s="3">
        <v>56</v>
      </c>
      <c r="O3567" s="3" t="s">
        <v>22</v>
      </c>
      <c r="P3567" s="3">
        <v>56</v>
      </c>
      <c r="Q3567" s="3" t="s">
        <v>5</v>
      </c>
      <c r="R3567" s="3">
        <v>25</v>
      </c>
      <c r="S3567" s="9">
        <v>6.31</v>
      </c>
      <c r="T3567" s="11">
        <v>18.52</v>
      </c>
      <c r="U3567" s="13">
        <v>3.56</v>
      </c>
    </row>
    <row r="3568" spans="1:21" x14ac:dyDescent="0.25">
      <c r="A3568" s="3" t="s">
        <v>76</v>
      </c>
      <c r="B3568" s="3" t="s">
        <v>140</v>
      </c>
      <c r="C3568" s="3" t="s">
        <v>18</v>
      </c>
      <c r="D3568" s="3">
        <v>2</v>
      </c>
      <c r="E3568" s="3">
        <v>0</v>
      </c>
      <c r="J3568" s="3">
        <v>1</v>
      </c>
      <c r="N3568" s="3">
        <v>57</v>
      </c>
      <c r="O3568" s="3" t="s">
        <v>30</v>
      </c>
      <c r="P3568" s="3">
        <v>57</v>
      </c>
      <c r="Q3568" s="3" t="s">
        <v>5</v>
      </c>
      <c r="R3568" s="3">
        <v>25</v>
      </c>
      <c r="S3568" s="9">
        <v>4.0299999999999994</v>
      </c>
      <c r="T3568" s="11">
        <v>0</v>
      </c>
      <c r="U3568" s="13">
        <v>0</v>
      </c>
    </row>
    <row r="3569" spans="1:21" x14ac:dyDescent="0.25">
      <c r="A3569" s="3" t="s">
        <v>76</v>
      </c>
      <c r="B3569" s="3" t="s">
        <v>140</v>
      </c>
      <c r="C3569" s="3" t="s">
        <v>19</v>
      </c>
      <c r="D3569" s="3">
        <v>4</v>
      </c>
      <c r="E3569" s="3">
        <v>0</v>
      </c>
      <c r="J3569" s="3">
        <v>1</v>
      </c>
      <c r="N3569" s="3">
        <v>56</v>
      </c>
      <c r="O3569" s="3" t="s">
        <v>22</v>
      </c>
      <c r="P3569" s="3">
        <v>56</v>
      </c>
      <c r="Q3569" s="3" t="s">
        <v>5</v>
      </c>
      <c r="R3569" s="3">
        <v>25</v>
      </c>
      <c r="S3569" s="9">
        <v>1</v>
      </c>
      <c r="T3569" s="11">
        <v>8</v>
      </c>
      <c r="U3569" s="13">
        <v>2.75</v>
      </c>
    </row>
    <row r="3570" spans="1:21" x14ac:dyDescent="0.25">
      <c r="A3570" s="3" t="s">
        <v>76</v>
      </c>
      <c r="B3570" s="3" t="s">
        <v>140</v>
      </c>
      <c r="C3570" s="3" t="s">
        <v>16</v>
      </c>
      <c r="D3570" s="3">
        <v>3</v>
      </c>
      <c r="E3570" s="3">
        <v>0</v>
      </c>
      <c r="J3570" s="3">
        <v>1</v>
      </c>
      <c r="N3570" s="3">
        <v>58</v>
      </c>
      <c r="O3570" s="3" t="s">
        <v>31</v>
      </c>
      <c r="P3570" s="3">
        <v>58</v>
      </c>
      <c r="Q3570" s="3" t="s">
        <v>5</v>
      </c>
      <c r="R3570" s="3">
        <v>25</v>
      </c>
      <c r="S3570" s="9">
        <v>5.46</v>
      </c>
      <c r="T3570" s="11">
        <v>2.83</v>
      </c>
      <c r="U3570" s="13">
        <v>0</v>
      </c>
    </row>
    <row r="3571" spans="1:21" x14ac:dyDescent="0.25">
      <c r="A3571" s="3" t="s">
        <v>76</v>
      </c>
      <c r="B3571" s="3" t="s">
        <v>140</v>
      </c>
      <c r="C3571" s="3" t="s">
        <v>16</v>
      </c>
      <c r="D3571" s="3">
        <v>3</v>
      </c>
      <c r="E3571" s="3">
        <v>0</v>
      </c>
      <c r="J3571" s="3">
        <v>1</v>
      </c>
      <c r="N3571" s="3">
        <v>58</v>
      </c>
      <c r="O3571" s="3" t="s">
        <v>31</v>
      </c>
      <c r="P3571" s="3">
        <v>58</v>
      </c>
      <c r="Q3571" s="3" t="s">
        <v>5</v>
      </c>
      <c r="R3571" s="3">
        <v>25</v>
      </c>
      <c r="S3571" s="9">
        <v>2.98</v>
      </c>
      <c r="T3571" s="11">
        <v>1</v>
      </c>
      <c r="U3571" s="13">
        <v>0</v>
      </c>
    </row>
    <row r="3572" spans="1:21" x14ac:dyDescent="0.25">
      <c r="A3572" s="3" t="s">
        <v>76</v>
      </c>
      <c r="B3572" s="3" t="s">
        <v>140</v>
      </c>
      <c r="C3572" s="3" t="s">
        <v>77</v>
      </c>
      <c r="D3572" s="3">
        <v>9</v>
      </c>
      <c r="E3572" s="3">
        <v>0</v>
      </c>
      <c r="J3572" s="3">
        <v>1</v>
      </c>
      <c r="N3572" s="3">
        <v>56</v>
      </c>
      <c r="O3572" s="3" t="s">
        <v>22</v>
      </c>
      <c r="P3572" s="3">
        <v>56</v>
      </c>
      <c r="Q3572" s="3" t="s">
        <v>5</v>
      </c>
      <c r="R3572" s="3">
        <v>25</v>
      </c>
      <c r="S3572" s="9">
        <v>5.88</v>
      </c>
      <c r="T3572" s="11">
        <v>5.2</v>
      </c>
      <c r="U3572" s="13">
        <v>0</v>
      </c>
    </row>
    <row r="3573" spans="1:21" x14ac:dyDescent="0.25">
      <c r="A3573" s="3" t="s">
        <v>76</v>
      </c>
      <c r="B3573" s="3" t="s">
        <v>140</v>
      </c>
      <c r="C3573" s="3" t="s">
        <v>16</v>
      </c>
      <c r="D3573" s="3">
        <v>3</v>
      </c>
      <c r="E3573" s="3">
        <v>0</v>
      </c>
      <c r="J3573" s="3">
        <v>1</v>
      </c>
      <c r="N3573" s="3">
        <v>56</v>
      </c>
      <c r="O3573" s="3" t="s">
        <v>22</v>
      </c>
      <c r="P3573" s="3">
        <v>56</v>
      </c>
      <c r="Q3573" s="3" t="s">
        <v>5</v>
      </c>
      <c r="R3573" s="3">
        <v>25</v>
      </c>
      <c r="S3573" s="9">
        <v>4.9800000000000004</v>
      </c>
      <c r="T3573" s="11">
        <v>0</v>
      </c>
      <c r="U3573" s="13">
        <v>0</v>
      </c>
    </row>
    <row r="3574" spans="1:21" x14ac:dyDescent="0.25">
      <c r="A3574" s="3" t="s">
        <v>76</v>
      </c>
      <c r="B3574" s="3" t="s">
        <v>140</v>
      </c>
      <c r="C3574" s="3" t="s">
        <v>16</v>
      </c>
      <c r="D3574" s="3">
        <v>3</v>
      </c>
      <c r="E3574" s="3">
        <v>0</v>
      </c>
      <c r="J3574" s="3">
        <v>1</v>
      </c>
      <c r="N3574" s="3">
        <v>56</v>
      </c>
      <c r="O3574" s="3" t="s">
        <v>22</v>
      </c>
      <c r="P3574" s="3">
        <v>56</v>
      </c>
      <c r="Q3574" s="3" t="s">
        <v>5</v>
      </c>
      <c r="R3574" s="3">
        <v>25</v>
      </c>
      <c r="S3574" s="9">
        <v>5.04</v>
      </c>
      <c r="T3574" s="11">
        <v>0</v>
      </c>
      <c r="U3574" s="13">
        <v>0</v>
      </c>
    </row>
    <row r="3575" spans="1:21" x14ac:dyDescent="0.25">
      <c r="A3575" s="3" t="s">
        <v>76</v>
      </c>
      <c r="B3575" s="3" t="s">
        <v>140</v>
      </c>
      <c r="C3575" s="3" t="s">
        <v>18</v>
      </c>
      <c r="D3575" s="3">
        <v>2</v>
      </c>
      <c r="E3575" s="3">
        <v>0</v>
      </c>
      <c r="J3575" s="3">
        <v>1</v>
      </c>
      <c r="N3575" s="3">
        <v>56</v>
      </c>
      <c r="O3575" s="3" t="s">
        <v>22</v>
      </c>
      <c r="P3575" s="3">
        <v>56</v>
      </c>
      <c r="Q3575" s="3" t="s">
        <v>5</v>
      </c>
      <c r="R3575" s="3">
        <v>25</v>
      </c>
      <c r="S3575" s="9">
        <v>5.85</v>
      </c>
      <c r="T3575" s="11">
        <v>2.83</v>
      </c>
      <c r="U3575" s="13">
        <v>0</v>
      </c>
    </row>
    <row r="3576" spans="1:21" x14ac:dyDescent="0.25">
      <c r="A3576" s="3" t="s">
        <v>76</v>
      </c>
      <c r="B3576" s="3" t="s">
        <v>140</v>
      </c>
      <c r="C3576" s="3" t="s">
        <v>18</v>
      </c>
      <c r="D3576" s="3">
        <v>2</v>
      </c>
      <c r="E3576" s="3">
        <v>0</v>
      </c>
      <c r="K3576" s="3">
        <v>1</v>
      </c>
      <c r="N3576" s="3">
        <v>62</v>
      </c>
      <c r="O3576" s="3" t="s">
        <v>21</v>
      </c>
      <c r="P3576" s="3">
        <v>62</v>
      </c>
      <c r="Q3576" s="3" t="s">
        <v>6</v>
      </c>
      <c r="R3576" s="3">
        <v>26</v>
      </c>
      <c r="S3576" s="9">
        <v>1</v>
      </c>
      <c r="T3576" s="11">
        <v>2.83</v>
      </c>
      <c r="U3576" s="13">
        <v>0</v>
      </c>
    </row>
    <row r="3577" spans="1:21" x14ac:dyDescent="0.25">
      <c r="A3577" s="3" t="s">
        <v>76</v>
      </c>
      <c r="B3577" s="3" t="s">
        <v>140</v>
      </c>
      <c r="C3577" s="3" t="s">
        <v>36</v>
      </c>
      <c r="D3577" s="3">
        <v>8</v>
      </c>
      <c r="E3577" s="3">
        <v>0</v>
      </c>
      <c r="J3577" s="3">
        <v>1</v>
      </c>
      <c r="N3577" s="3">
        <v>58</v>
      </c>
      <c r="O3577" s="3" t="s">
        <v>31</v>
      </c>
      <c r="P3577" s="3">
        <v>58</v>
      </c>
      <c r="Q3577" s="3" t="s">
        <v>5</v>
      </c>
      <c r="R3577" s="3">
        <v>25</v>
      </c>
      <c r="S3577" s="9">
        <v>0.22</v>
      </c>
      <c r="T3577" s="11">
        <v>1</v>
      </c>
      <c r="U3577" s="13">
        <v>0</v>
      </c>
    </row>
    <row r="3578" spans="1:21" x14ac:dyDescent="0.25">
      <c r="A3578" s="3" t="s">
        <v>78</v>
      </c>
      <c r="B3578" s="3" t="s">
        <v>141</v>
      </c>
      <c r="C3578" s="3" t="s">
        <v>19</v>
      </c>
      <c r="D3578" s="3">
        <v>4</v>
      </c>
      <c r="E3578" s="3">
        <v>1</v>
      </c>
      <c r="I3578" s="3">
        <v>0.3</v>
      </c>
      <c r="M3578" s="3">
        <v>0.7</v>
      </c>
      <c r="N3578" s="3">
        <v>66</v>
      </c>
      <c r="O3578" s="3" t="s">
        <v>8</v>
      </c>
      <c r="P3578" s="3">
        <v>66</v>
      </c>
      <c r="Q3578" s="3" t="s">
        <v>8</v>
      </c>
      <c r="R3578" s="3">
        <v>29</v>
      </c>
      <c r="S3578" s="9">
        <v>14.51</v>
      </c>
      <c r="T3578" s="11">
        <v>2.83</v>
      </c>
      <c r="U3578" s="13">
        <v>5.5</v>
      </c>
    </row>
    <row r="3579" spans="1:21" x14ac:dyDescent="0.25">
      <c r="A3579" s="3" t="s">
        <v>78</v>
      </c>
      <c r="B3579" s="3" t="s">
        <v>141</v>
      </c>
      <c r="C3579" s="3" t="s">
        <v>16</v>
      </c>
      <c r="D3579" s="3">
        <v>3</v>
      </c>
      <c r="E3579" s="3">
        <v>0</v>
      </c>
      <c r="I3579" s="3">
        <v>0.13</v>
      </c>
      <c r="M3579" s="3">
        <v>0.87</v>
      </c>
      <c r="N3579" s="3">
        <v>66</v>
      </c>
      <c r="O3579" s="3" t="s">
        <v>8</v>
      </c>
      <c r="P3579" s="3">
        <v>66</v>
      </c>
      <c r="Q3579" s="3" t="s">
        <v>8</v>
      </c>
      <c r="R3579" s="3">
        <v>29</v>
      </c>
      <c r="S3579" s="9">
        <v>15.6</v>
      </c>
      <c r="T3579" s="11">
        <v>2.83</v>
      </c>
      <c r="U3579" s="13">
        <v>6</v>
      </c>
    </row>
    <row r="3580" spans="1:21" x14ac:dyDescent="0.25">
      <c r="A3580" s="3" t="s">
        <v>78</v>
      </c>
      <c r="B3580" s="3" t="s">
        <v>141</v>
      </c>
      <c r="C3580" s="3" t="s">
        <v>16</v>
      </c>
      <c r="D3580" s="3">
        <v>3</v>
      </c>
      <c r="E3580" s="3">
        <v>0</v>
      </c>
      <c r="I3580" s="3">
        <v>0.5</v>
      </c>
      <c r="M3580" s="3">
        <v>0.5</v>
      </c>
      <c r="N3580" s="3">
        <v>66</v>
      </c>
      <c r="O3580" s="3" t="s">
        <v>8</v>
      </c>
      <c r="P3580" s="3">
        <v>66</v>
      </c>
      <c r="Q3580" s="3" t="s">
        <v>8</v>
      </c>
      <c r="R3580" s="3">
        <v>29</v>
      </c>
      <c r="S3580" s="9">
        <v>12.41</v>
      </c>
      <c r="T3580" s="11">
        <v>11.18</v>
      </c>
      <c r="U3580" s="13">
        <v>2</v>
      </c>
    </row>
    <row r="3581" spans="1:21" x14ac:dyDescent="0.25">
      <c r="A3581" s="3" t="s">
        <v>78</v>
      </c>
      <c r="B3581" s="3" t="s">
        <v>141</v>
      </c>
      <c r="C3581" s="3" t="s">
        <v>16</v>
      </c>
      <c r="D3581" s="3">
        <v>3</v>
      </c>
      <c r="E3581" s="3">
        <v>1</v>
      </c>
      <c r="I3581" s="3">
        <v>0.37</v>
      </c>
      <c r="M3581" s="3">
        <v>0.63</v>
      </c>
      <c r="N3581" s="3">
        <v>66</v>
      </c>
      <c r="O3581" s="3" t="s">
        <v>8</v>
      </c>
      <c r="P3581" s="3">
        <v>66</v>
      </c>
      <c r="Q3581" s="3" t="s">
        <v>8</v>
      </c>
      <c r="R3581" s="3">
        <v>29</v>
      </c>
      <c r="S3581" s="9">
        <v>10.25</v>
      </c>
      <c r="T3581" s="11">
        <v>2.83</v>
      </c>
      <c r="U3581" s="13">
        <v>6</v>
      </c>
    </row>
    <row r="3582" spans="1:21" x14ac:dyDescent="0.25">
      <c r="A3582" s="3" t="s">
        <v>78</v>
      </c>
      <c r="B3582" s="3" t="s">
        <v>141</v>
      </c>
      <c r="C3582" s="3" t="s">
        <v>18</v>
      </c>
      <c r="D3582" s="3">
        <v>2</v>
      </c>
      <c r="E3582" s="3">
        <v>0</v>
      </c>
      <c r="I3582" s="3">
        <v>0.79</v>
      </c>
      <c r="M3582" s="3">
        <v>0.21</v>
      </c>
      <c r="N3582" s="3">
        <v>51</v>
      </c>
      <c r="O3582" s="3" t="s">
        <v>4</v>
      </c>
      <c r="P3582" s="3">
        <v>51</v>
      </c>
      <c r="Q3582" s="3" t="s">
        <v>4</v>
      </c>
      <c r="R3582" s="3">
        <v>22</v>
      </c>
      <c r="S3582" s="9">
        <v>2.46</v>
      </c>
      <c r="T3582" s="11">
        <v>2.83</v>
      </c>
      <c r="U3582" s="13">
        <v>0</v>
      </c>
    </row>
    <row r="3583" spans="1:21" x14ac:dyDescent="0.25">
      <c r="A3583" s="3" t="s">
        <v>78</v>
      </c>
      <c r="B3583" s="3" t="s">
        <v>141</v>
      </c>
      <c r="C3583" s="3" t="s">
        <v>18</v>
      </c>
      <c r="D3583" s="3">
        <v>2</v>
      </c>
      <c r="E3583" s="3">
        <v>0</v>
      </c>
      <c r="M3583" s="3">
        <v>1</v>
      </c>
      <c r="N3583" s="3">
        <v>66</v>
      </c>
      <c r="O3583" s="3" t="s">
        <v>8</v>
      </c>
      <c r="P3583" s="3">
        <v>66</v>
      </c>
      <c r="Q3583" s="3" t="s">
        <v>8</v>
      </c>
      <c r="R3583" s="3">
        <v>29</v>
      </c>
      <c r="S3583" s="9">
        <v>6.85</v>
      </c>
      <c r="T3583" s="11">
        <v>0</v>
      </c>
      <c r="U3583" s="13">
        <v>8</v>
      </c>
    </row>
    <row r="3584" spans="1:21" x14ac:dyDescent="0.25">
      <c r="A3584" s="3" t="s">
        <v>78</v>
      </c>
      <c r="B3584" s="3" t="s">
        <v>141</v>
      </c>
      <c r="C3584" s="3" t="s">
        <v>18</v>
      </c>
      <c r="D3584" s="3">
        <v>2</v>
      </c>
      <c r="E3584" s="3">
        <v>0</v>
      </c>
      <c r="I3584" s="3">
        <v>0.16</v>
      </c>
      <c r="M3584" s="3">
        <v>0.84</v>
      </c>
      <c r="N3584" s="3">
        <v>66</v>
      </c>
      <c r="O3584" s="3" t="s">
        <v>8</v>
      </c>
      <c r="P3584" s="3">
        <v>66</v>
      </c>
      <c r="Q3584" s="3" t="s">
        <v>8</v>
      </c>
      <c r="R3584" s="3">
        <v>29</v>
      </c>
      <c r="S3584" s="9">
        <v>1</v>
      </c>
      <c r="T3584" s="11">
        <v>5.2</v>
      </c>
      <c r="U3584" s="13">
        <v>0</v>
      </c>
    </row>
    <row r="3585" spans="1:21" x14ac:dyDescent="0.25">
      <c r="A3585" s="3" t="s">
        <v>78</v>
      </c>
      <c r="B3585" s="3" t="s">
        <v>141</v>
      </c>
      <c r="C3585" s="3" t="s">
        <v>18</v>
      </c>
      <c r="D3585" s="3">
        <v>2</v>
      </c>
      <c r="E3585" s="3">
        <v>0</v>
      </c>
      <c r="I3585" s="3">
        <v>0.11</v>
      </c>
      <c r="M3585" s="3">
        <v>0.89</v>
      </c>
      <c r="N3585" s="3">
        <v>66</v>
      </c>
      <c r="O3585" s="3" t="s">
        <v>8</v>
      </c>
      <c r="P3585" s="3">
        <v>66</v>
      </c>
      <c r="Q3585" s="3" t="s">
        <v>8</v>
      </c>
      <c r="R3585" s="3">
        <v>29</v>
      </c>
      <c r="S3585" s="9">
        <v>5.0599999999999996</v>
      </c>
      <c r="T3585" s="11">
        <v>1</v>
      </c>
      <c r="U3585" s="13">
        <v>2</v>
      </c>
    </row>
    <row r="3586" spans="1:21" x14ac:dyDescent="0.25">
      <c r="A3586" s="3" t="s">
        <v>78</v>
      </c>
      <c r="B3586" s="3" t="s">
        <v>141</v>
      </c>
      <c r="C3586" s="3" t="s">
        <v>18</v>
      </c>
      <c r="D3586" s="3">
        <v>2</v>
      </c>
      <c r="E3586" s="3">
        <v>0</v>
      </c>
      <c r="I3586" s="3">
        <v>0.87</v>
      </c>
      <c r="M3586" s="3">
        <v>0.13</v>
      </c>
      <c r="N3586" s="3">
        <v>51</v>
      </c>
      <c r="O3586" s="3" t="s">
        <v>4</v>
      </c>
      <c r="P3586" s="3">
        <v>51</v>
      </c>
      <c r="Q3586" s="3" t="s">
        <v>4</v>
      </c>
      <c r="R3586" s="3">
        <v>22</v>
      </c>
      <c r="S3586" s="9">
        <v>1</v>
      </c>
      <c r="T3586" s="11">
        <v>0</v>
      </c>
      <c r="U3586" s="13">
        <v>0</v>
      </c>
    </row>
    <row r="3587" spans="1:21" x14ac:dyDescent="0.25">
      <c r="A3587" s="3" t="s">
        <v>78</v>
      </c>
      <c r="B3587" s="3" t="s">
        <v>141</v>
      </c>
      <c r="C3587" s="3" t="s">
        <v>18</v>
      </c>
      <c r="D3587" s="3">
        <v>2</v>
      </c>
      <c r="E3587" s="3">
        <v>0</v>
      </c>
      <c r="M3587" s="3">
        <v>1</v>
      </c>
      <c r="N3587" s="3">
        <v>66</v>
      </c>
      <c r="O3587" s="3" t="s">
        <v>8</v>
      </c>
      <c r="P3587" s="3">
        <v>66</v>
      </c>
      <c r="Q3587" s="3" t="s">
        <v>8</v>
      </c>
      <c r="R3587" s="3">
        <v>29</v>
      </c>
      <c r="S3587" s="9">
        <v>1</v>
      </c>
      <c r="T3587" s="11">
        <v>1</v>
      </c>
      <c r="U3587" s="13">
        <v>8</v>
      </c>
    </row>
    <row r="3588" spans="1:21" x14ac:dyDescent="0.25">
      <c r="A3588" s="3" t="s">
        <v>78</v>
      </c>
      <c r="B3588" s="3" t="s">
        <v>141</v>
      </c>
      <c r="C3588" s="3" t="s">
        <v>18</v>
      </c>
      <c r="D3588" s="3">
        <v>2</v>
      </c>
      <c r="E3588" s="3">
        <v>0</v>
      </c>
      <c r="I3588" s="3">
        <v>0.74</v>
      </c>
      <c r="M3588" s="3">
        <v>0.26</v>
      </c>
      <c r="N3588" s="3">
        <v>51</v>
      </c>
      <c r="O3588" s="3" t="s">
        <v>4</v>
      </c>
      <c r="P3588" s="3">
        <v>51</v>
      </c>
      <c r="Q3588" s="3" t="s">
        <v>4</v>
      </c>
      <c r="R3588" s="3">
        <v>22</v>
      </c>
      <c r="S3588" s="9">
        <v>1</v>
      </c>
      <c r="T3588" s="11">
        <v>0</v>
      </c>
      <c r="U3588" s="13">
        <v>0</v>
      </c>
    </row>
    <row r="3589" spans="1:21" x14ac:dyDescent="0.25">
      <c r="A3589" s="3" t="s">
        <v>78</v>
      </c>
      <c r="B3589" s="3" t="s">
        <v>141</v>
      </c>
      <c r="C3589" s="3" t="s">
        <v>19</v>
      </c>
      <c r="D3589" s="3">
        <v>4</v>
      </c>
      <c r="E3589" s="3">
        <v>0</v>
      </c>
      <c r="J3589" s="3">
        <v>0.89</v>
      </c>
      <c r="N3589" s="3">
        <v>53</v>
      </c>
      <c r="O3589" s="3" t="s">
        <v>27</v>
      </c>
      <c r="P3589" s="3">
        <v>53</v>
      </c>
      <c r="Q3589" s="3" t="s">
        <v>5</v>
      </c>
      <c r="R3589" s="3">
        <v>25</v>
      </c>
      <c r="S3589" s="9">
        <v>7.95</v>
      </c>
      <c r="T3589" s="11">
        <v>22.63</v>
      </c>
      <c r="U3589" s="13">
        <v>4.99</v>
      </c>
    </row>
    <row r="3590" spans="1:21" x14ac:dyDescent="0.25">
      <c r="A3590" s="3" t="s">
        <v>78</v>
      </c>
      <c r="B3590" s="3" t="s">
        <v>141</v>
      </c>
      <c r="C3590" s="3" t="s">
        <v>19</v>
      </c>
      <c r="D3590" s="3">
        <v>4</v>
      </c>
      <c r="E3590" s="3">
        <v>0</v>
      </c>
      <c r="J3590" s="3">
        <v>1</v>
      </c>
      <c r="N3590" s="3">
        <v>56</v>
      </c>
      <c r="O3590" s="3" t="s">
        <v>22</v>
      </c>
      <c r="P3590" s="3">
        <v>56</v>
      </c>
      <c r="Q3590" s="3" t="s">
        <v>5</v>
      </c>
      <c r="R3590" s="3">
        <v>25</v>
      </c>
      <c r="S3590" s="9">
        <v>8.51</v>
      </c>
      <c r="T3590" s="11">
        <v>22.63</v>
      </c>
      <c r="U3590" s="13">
        <v>11.1</v>
      </c>
    </row>
    <row r="3591" spans="1:21" x14ac:dyDescent="0.25">
      <c r="A3591" s="3" t="s">
        <v>78</v>
      </c>
      <c r="B3591" s="3" t="s">
        <v>141</v>
      </c>
      <c r="C3591" s="3" t="s">
        <v>16</v>
      </c>
      <c r="D3591" s="3">
        <v>3</v>
      </c>
      <c r="E3591" s="3">
        <v>0</v>
      </c>
      <c r="J3591" s="3">
        <v>1</v>
      </c>
      <c r="N3591" s="3">
        <v>58</v>
      </c>
      <c r="O3591" s="3" t="s">
        <v>31</v>
      </c>
      <c r="P3591" s="3">
        <v>58</v>
      </c>
      <c r="Q3591" s="3" t="s">
        <v>5</v>
      </c>
      <c r="R3591" s="3">
        <v>25</v>
      </c>
      <c r="S3591" s="9">
        <v>5.64</v>
      </c>
      <c r="T3591" s="11">
        <v>5.2</v>
      </c>
      <c r="U3591" s="13">
        <v>0</v>
      </c>
    </row>
    <row r="3592" spans="1:21" x14ac:dyDescent="0.25">
      <c r="A3592" s="3" t="s">
        <v>78</v>
      </c>
      <c r="B3592" s="3" t="s">
        <v>141</v>
      </c>
      <c r="C3592" s="3" t="s">
        <v>16</v>
      </c>
      <c r="D3592" s="3">
        <v>3</v>
      </c>
      <c r="E3592" s="3">
        <v>0</v>
      </c>
      <c r="J3592" s="3">
        <v>1</v>
      </c>
      <c r="N3592" s="3">
        <v>60</v>
      </c>
      <c r="O3592" s="3" t="s">
        <v>32</v>
      </c>
      <c r="P3592" s="3">
        <v>60</v>
      </c>
      <c r="Q3592" s="3" t="s">
        <v>5</v>
      </c>
      <c r="R3592" s="3">
        <v>25</v>
      </c>
      <c r="S3592" s="9">
        <v>7.28</v>
      </c>
      <c r="T3592" s="11">
        <v>5.2</v>
      </c>
      <c r="U3592" s="13">
        <v>1</v>
      </c>
    </row>
    <row r="3593" spans="1:21" x14ac:dyDescent="0.25">
      <c r="A3593" s="3" t="s">
        <v>78</v>
      </c>
      <c r="B3593" s="3" t="s">
        <v>141</v>
      </c>
      <c r="C3593" s="3" t="s">
        <v>16</v>
      </c>
      <c r="D3593" s="3">
        <v>3</v>
      </c>
      <c r="E3593" s="3">
        <v>0</v>
      </c>
      <c r="J3593" s="3">
        <v>1</v>
      </c>
      <c r="N3593" s="3">
        <v>58</v>
      </c>
      <c r="O3593" s="3" t="s">
        <v>31</v>
      </c>
      <c r="P3593" s="3">
        <v>58</v>
      </c>
      <c r="Q3593" s="3" t="s">
        <v>5</v>
      </c>
      <c r="R3593" s="3">
        <v>25</v>
      </c>
      <c r="S3593" s="9">
        <v>5.9</v>
      </c>
      <c r="T3593" s="11">
        <v>1</v>
      </c>
      <c r="U3593" s="13">
        <v>0.5</v>
      </c>
    </row>
    <row r="3594" spans="1:21" x14ac:dyDescent="0.25">
      <c r="A3594" s="3" t="s">
        <v>78</v>
      </c>
      <c r="B3594" s="3" t="s">
        <v>141</v>
      </c>
      <c r="C3594" s="3" t="s">
        <v>16</v>
      </c>
      <c r="D3594" s="3">
        <v>3</v>
      </c>
      <c r="E3594" s="3">
        <v>0</v>
      </c>
      <c r="J3594" s="3">
        <v>1</v>
      </c>
      <c r="N3594" s="3">
        <v>53</v>
      </c>
      <c r="O3594" s="3" t="s">
        <v>27</v>
      </c>
      <c r="P3594" s="3">
        <v>53</v>
      </c>
      <c r="Q3594" s="3" t="s">
        <v>5</v>
      </c>
      <c r="R3594" s="3">
        <v>25</v>
      </c>
      <c r="S3594" s="9">
        <v>17.12</v>
      </c>
      <c r="T3594" s="11">
        <v>14.7</v>
      </c>
      <c r="U3594" s="13">
        <v>6.8699999999999992</v>
      </c>
    </row>
    <row r="3595" spans="1:21" x14ac:dyDescent="0.25">
      <c r="A3595" s="3" t="s">
        <v>78</v>
      </c>
      <c r="B3595" s="3" t="s">
        <v>141</v>
      </c>
      <c r="C3595" s="3" t="s">
        <v>16</v>
      </c>
      <c r="D3595" s="3">
        <v>3</v>
      </c>
      <c r="E3595" s="3">
        <v>0</v>
      </c>
      <c r="J3595" s="3">
        <v>1</v>
      </c>
      <c r="N3595" s="3">
        <v>58</v>
      </c>
      <c r="O3595" s="3" t="s">
        <v>31</v>
      </c>
      <c r="P3595" s="3">
        <v>58</v>
      </c>
      <c r="Q3595" s="3" t="s">
        <v>5</v>
      </c>
      <c r="R3595" s="3">
        <v>25</v>
      </c>
      <c r="S3595" s="9">
        <v>6.2</v>
      </c>
      <c r="T3595" s="11">
        <v>5.2</v>
      </c>
      <c r="U3595" s="13">
        <v>7.5</v>
      </c>
    </row>
    <row r="3596" spans="1:21" x14ac:dyDescent="0.25">
      <c r="A3596" s="3" t="s">
        <v>78</v>
      </c>
      <c r="B3596" s="3" t="s">
        <v>141</v>
      </c>
      <c r="C3596" s="3" t="s">
        <v>18</v>
      </c>
      <c r="D3596" s="3">
        <v>2</v>
      </c>
      <c r="E3596" s="3">
        <v>0</v>
      </c>
      <c r="J3596" s="3">
        <v>1</v>
      </c>
      <c r="N3596" s="3">
        <v>58</v>
      </c>
      <c r="O3596" s="3" t="s">
        <v>31</v>
      </c>
      <c r="P3596" s="3">
        <v>58</v>
      </c>
      <c r="Q3596" s="3" t="s">
        <v>5</v>
      </c>
      <c r="R3596" s="3">
        <v>25</v>
      </c>
      <c r="S3596" s="9">
        <v>6.45</v>
      </c>
      <c r="T3596" s="11">
        <v>8</v>
      </c>
      <c r="U3596" s="13">
        <v>2.33</v>
      </c>
    </row>
    <row r="3597" spans="1:21" x14ac:dyDescent="0.25">
      <c r="A3597" s="3" t="s">
        <v>78</v>
      </c>
      <c r="B3597" s="3" t="s">
        <v>141</v>
      </c>
      <c r="C3597" s="3" t="s">
        <v>18</v>
      </c>
      <c r="D3597" s="3">
        <v>2</v>
      </c>
      <c r="E3597" s="3">
        <v>0</v>
      </c>
      <c r="J3597" s="3">
        <v>0.86</v>
      </c>
      <c r="N3597" s="3">
        <v>58</v>
      </c>
      <c r="O3597" s="3" t="s">
        <v>31</v>
      </c>
      <c r="P3597" s="3">
        <v>58</v>
      </c>
      <c r="Q3597" s="3" t="s">
        <v>5</v>
      </c>
      <c r="R3597" s="3">
        <v>25</v>
      </c>
      <c r="S3597" s="9">
        <v>3.23</v>
      </c>
      <c r="T3597" s="11">
        <v>2.83</v>
      </c>
      <c r="U3597" s="13">
        <v>0</v>
      </c>
    </row>
    <row r="3598" spans="1:21" x14ac:dyDescent="0.25">
      <c r="A3598" s="3" t="s">
        <v>78</v>
      </c>
      <c r="B3598" s="3" t="s">
        <v>141</v>
      </c>
      <c r="C3598" s="3" t="s">
        <v>18</v>
      </c>
      <c r="D3598" s="3">
        <v>2</v>
      </c>
      <c r="E3598" s="3">
        <v>0</v>
      </c>
      <c r="J3598" s="3">
        <v>1</v>
      </c>
      <c r="N3598" s="3">
        <v>53</v>
      </c>
      <c r="O3598" s="3" t="s">
        <v>27</v>
      </c>
      <c r="P3598" s="3">
        <v>53</v>
      </c>
      <c r="Q3598" s="3" t="s">
        <v>5</v>
      </c>
      <c r="R3598" s="3">
        <v>25</v>
      </c>
      <c r="S3598" s="9">
        <v>4.45</v>
      </c>
      <c r="T3598" s="11">
        <v>5.2</v>
      </c>
      <c r="U3598" s="13">
        <v>2.33</v>
      </c>
    </row>
    <row r="3599" spans="1:21" x14ac:dyDescent="0.25">
      <c r="A3599" s="3" t="s">
        <v>78</v>
      </c>
      <c r="B3599" s="3" t="s">
        <v>141</v>
      </c>
      <c r="C3599" s="3" t="s">
        <v>18</v>
      </c>
      <c r="D3599" s="3">
        <v>2</v>
      </c>
      <c r="E3599" s="3">
        <v>0</v>
      </c>
      <c r="J3599" s="3">
        <v>0.75</v>
      </c>
      <c r="N3599" s="3">
        <v>58</v>
      </c>
      <c r="O3599" s="3" t="s">
        <v>31</v>
      </c>
      <c r="P3599" s="3">
        <v>58</v>
      </c>
      <c r="Q3599" s="3" t="s">
        <v>5</v>
      </c>
      <c r="R3599" s="3">
        <v>25</v>
      </c>
      <c r="S3599" s="9">
        <v>3.6799999999999997</v>
      </c>
      <c r="T3599" s="11">
        <v>11.18</v>
      </c>
      <c r="U3599" s="13">
        <v>2.17</v>
      </c>
    </row>
    <row r="3600" spans="1:21" x14ac:dyDescent="0.25">
      <c r="A3600" s="3" t="s">
        <v>78</v>
      </c>
      <c r="B3600" s="3" t="s">
        <v>141</v>
      </c>
      <c r="C3600" s="3" t="s">
        <v>18</v>
      </c>
      <c r="D3600" s="3">
        <v>2</v>
      </c>
      <c r="E3600" s="3">
        <v>0</v>
      </c>
      <c r="J3600" s="3">
        <v>1</v>
      </c>
      <c r="N3600" s="3">
        <v>58</v>
      </c>
      <c r="O3600" s="3" t="s">
        <v>31</v>
      </c>
      <c r="P3600" s="3">
        <v>58</v>
      </c>
      <c r="Q3600" s="3" t="s">
        <v>5</v>
      </c>
      <c r="R3600" s="3">
        <v>25</v>
      </c>
      <c r="S3600" s="9">
        <v>1</v>
      </c>
      <c r="T3600" s="11">
        <v>5.2</v>
      </c>
      <c r="U3600" s="13">
        <v>3.58</v>
      </c>
    </row>
    <row r="3601" spans="1:21" x14ac:dyDescent="0.25">
      <c r="A3601" s="3" t="s">
        <v>78</v>
      </c>
      <c r="B3601" s="3" t="s">
        <v>141</v>
      </c>
      <c r="C3601" s="3" t="s">
        <v>24</v>
      </c>
      <c r="D3601" s="3">
        <v>1</v>
      </c>
      <c r="E3601" s="3">
        <v>0</v>
      </c>
      <c r="J3601" s="3">
        <v>1</v>
      </c>
      <c r="N3601" s="3">
        <v>53</v>
      </c>
      <c r="O3601" s="3" t="s">
        <v>27</v>
      </c>
      <c r="P3601" s="3">
        <v>53</v>
      </c>
      <c r="Q3601" s="3" t="s">
        <v>5</v>
      </c>
      <c r="R3601" s="3">
        <v>25</v>
      </c>
      <c r="S3601" s="9">
        <v>1</v>
      </c>
      <c r="T3601" s="11">
        <v>1</v>
      </c>
      <c r="U3601" s="13">
        <v>0</v>
      </c>
    </row>
    <row r="3602" spans="1:21" x14ac:dyDescent="0.25">
      <c r="A3602" s="3" t="s">
        <v>78</v>
      </c>
      <c r="B3602" s="3" t="s">
        <v>141</v>
      </c>
      <c r="C3602" s="3" t="s">
        <v>19</v>
      </c>
      <c r="D3602" s="3">
        <v>4</v>
      </c>
      <c r="E3602" s="3">
        <v>1</v>
      </c>
      <c r="J3602" s="3">
        <v>1</v>
      </c>
      <c r="N3602" s="3">
        <v>55</v>
      </c>
      <c r="O3602" s="3" t="s">
        <v>23</v>
      </c>
      <c r="P3602" s="3">
        <v>55</v>
      </c>
      <c r="Q3602" s="3" t="s">
        <v>5</v>
      </c>
      <c r="R3602" s="3">
        <v>25</v>
      </c>
      <c r="S3602" s="9">
        <v>1</v>
      </c>
      <c r="T3602" s="11">
        <v>18.52</v>
      </c>
      <c r="U3602" s="13">
        <v>4.92</v>
      </c>
    </row>
    <row r="3603" spans="1:21" x14ac:dyDescent="0.25">
      <c r="A3603" s="3" t="s">
        <v>78</v>
      </c>
      <c r="B3603" s="3" t="s">
        <v>141</v>
      </c>
      <c r="C3603" s="3" t="s">
        <v>19</v>
      </c>
      <c r="D3603" s="3">
        <v>4</v>
      </c>
      <c r="E3603" s="3">
        <v>0</v>
      </c>
      <c r="J3603" s="3">
        <v>1</v>
      </c>
      <c r="N3603" s="3">
        <v>55</v>
      </c>
      <c r="O3603" s="3" t="s">
        <v>23</v>
      </c>
      <c r="P3603" s="3">
        <v>55</v>
      </c>
      <c r="Q3603" s="3" t="s">
        <v>5</v>
      </c>
      <c r="R3603" s="3">
        <v>25</v>
      </c>
      <c r="S3603" s="9">
        <v>1</v>
      </c>
      <c r="T3603" s="11">
        <v>11.18</v>
      </c>
      <c r="U3603" s="13">
        <v>1.5</v>
      </c>
    </row>
    <row r="3604" spans="1:21" x14ac:dyDescent="0.25">
      <c r="A3604" s="3" t="s">
        <v>78</v>
      </c>
      <c r="B3604" s="3" t="s">
        <v>141</v>
      </c>
      <c r="C3604" s="3" t="s">
        <v>16</v>
      </c>
      <c r="D3604" s="3">
        <v>3</v>
      </c>
      <c r="E3604" s="3">
        <v>0</v>
      </c>
      <c r="J3604" s="3">
        <v>1</v>
      </c>
      <c r="N3604" s="3">
        <v>55</v>
      </c>
      <c r="O3604" s="3" t="s">
        <v>23</v>
      </c>
      <c r="P3604" s="3">
        <v>55</v>
      </c>
      <c r="Q3604" s="3" t="s">
        <v>5</v>
      </c>
      <c r="R3604" s="3">
        <v>25</v>
      </c>
      <c r="S3604" s="9">
        <v>3.38</v>
      </c>
      <c r="T3604" s="11">
        <v>5.2</v>
      </c>
      <c r="U3604" s="13">
        <v>3</v>
      </c>
    </row>
    <row r="3605" spans="1:21" x14ac:dyDescent="0.25">
      <c r="A3605" s="3" t="s">
        <v>78</v>
      </c>
      <c r="B3605" s="3" t="s">
        <v>141</v>
      </c>
      <c r="C3605" s="3" t="s">
        <v>16</v>
      </c>
      <c r="D3605" s="3">
        <v>3</v>
      </c>
      <c r="E3605" s="3">
        <v>0</v>
      </c>
      <c r="J3605" s="3">
        <v>0.85</v>
      </c>
      <c r="N3605" s="3">
        <v>57</v>
      </c>
      <c r="O3605" s="3" t="s">
        <v>30</v>
      </c>
      <c r="P3605" s="3">
        <v>57</v>
      </c>
      <c r="Q3605" s="3" t="s">
        <v>5</v>
      </c>
      <c r="R3605" s="3">
        <v>25</v>
      </c>
      <c r="S3605" s="9">
        <v>13</v>
      </c>
      <c r="T3605" s="11">
        <v>8</v>
      </c>
      <c r="U3605" s="13">
        <v>0.5</v>
      </c>
    </row>
    <row r="3606" spans="1:21" x14ac:dyDescent="0.25">
      <c r="A3606" s="3" t="s">
        <v>78</v>
      </c>
      <c r="B3606" s="3" t="s">
        <v>141</v>
      </c>
      <c r="C3606" s="3" t="s">
        <v>16</v>
      </c>
      <c r="D3606" s="3">
        <v>3</v>
      </c>
      <c r="E3606" s="3">
        <v>0</v>
      </c>
      <c r="J3606" s="3">
        <v>1</v>
      </c>
      <c r="N3606" s="3">
        <v>55</v>
      </c>
      <c r="O3606" s="3" t="s">
        <v>23</v>
      </c>
      <c r="P3606" s="3">
        <v>55</v>
      </c>
      <c r="Q3606" s="3" t="s">
        <v>5</v>
      </c>
      <c r="R3606" s="3">
        <v>25</v>
      </c>
      <c r="S3606" s="9">
        <v>5.7</v>
      </c>
      <c r="T3606" s="11">
        <v>11.18</v>
      </c>
      <c r="U3606" s="13">
        <v>0.5</v>
      </c>
    </row>
    <row r="3607" spans="1:21" x14ac:dyDescent="0.25">
      <c r="A3607" s="3" t="s">
        <v>78</v>
      </c>
      <c r="B3607" s="3" t="s">
        <v>141</v>
      </c>
      <c r="C3607" s="3" t="s">
        <v>16</v>
      </c>
      <c r="D3607" s="3">
        <v>3</v>
      </c>
      <c r="E3607" s="3">
        <v>0</v>
      </c>
      <c r="J3607" s="3">
        <v>1</v>
      </c>
      <c r="N3607" s="3">
        <v>55</v>
      </c>
      <c r="O3607" s="3" t="s">
        <v>23</v>
      </c>
      <c r="P3607" s="3">
        <v>55</v>
      </c>
      <c r="Q3607" s="3" t="s">
        <v>5</v>
      </c>
      <c r="R3607" s="3">
        <v>25</v>
      </c>
      <c r="S3607" s="9">
        <v>2.7</v>
      </c>
      <c r="T3607" s="11">
        <v>2.83</v>
      </c>
      <c r="U3607" s="13">
        <v>3</v>
      </c>
    </row>
    <row r="3608" spans="1:21" x14ac:dyDescent="0.25">
      <c r="A3608" s="3" t="s">
        <v>78</v>
      </c>
      <c r="B3608" s="3" t="s">
        <v>141</v>
      </c>
      <c r="C3608" s="3" t="s">
        <v>16</v>
      </c>
      <c r="D3608" s="3">
        <v>3</v>
      </c>
      <c r="E3608" s="3">
        <v>0</v>
      </c>
      <c r="J3608" s="3">
        <v>1</v>
      </c>
      <c r="N3608" s="3">
        <v>55</v>
      </c>
      <c r="O3608" s="3" t="s">
        <v>23</v>
      </c>
      <c r="P3608" s="3">
        <v>55</v>
      </c>
      <c r="Q3608" s="3" t="s">
        <v>5</v>
      </c>
      <c r="R3608" s="3">
        <v>25</v>
      </c>
      <c r="S3608" s="9">
        <v>4.4000000000000004</v>
      </c>
      <c r="T3608" s="11">
        <v>2.83</v>
      </c>
      <c r="U3608" s="13">
        <v>2</v>
      </c>
    </row>
    <row r="3609" spans="1:21" x14ac:dyDescent="0.25">
      <c r="A3609" s="3" t="s">
        <v>78</v>
      </c>
      <c r="B3609" s="3" t="s">
        <v>141</v>
      </c>
      <c r="C3609" s="3" t="s">
        <v>16</v>
      </c>
      <c r="D3609" s="3">
        <v>3</v>
      </c>
      <c r="E3609" s="3">
        <v>0</v>
      </c>
      <c r="J3609" s="3">
        <v>1</v>
      </c>
      <c r="N3609" s="3">
        <v>57</v>
      </c>
      <c r="O3609" s="3" t="s">
        <v>30</v>
      </c>
      <c r="P3609" s="3">
        <v>57</v>
      </c>
      <c r="Q3609" s="3" t="s">
        <v>5</v>
      </c>
      <c r="R3609" s="3">
        <v>25</v>
      </c>
      <c r="S3609" s="9">
        <v>5.58</v>
      </c>
      <c r="T3609" s="11">
        <v>2.83</v>
      </c>
      <c r="U3609" s="13">
        <v>0</v>
      </c>
    </row>
    <row r="3610" spans="1:21" x14ac:dyDescent="0.25">
      <c r="A3610" s="3" t="s">
        <v>78</v>
      </c>
      <c r="B3610" s="3" t="s">
        <v>141</v>
      </c>
      <c r="C3610" s="3" t="s">
        <v>16</v>
      </c>
      <c r="D3610" s="3">
        <v>3</v>
      </c>
      <c r="E3610" s="3">
        <v>0</v>
      </c>
      <c r="J3610" s="3">
        <v>1</v>
      </c>
      <c r="N3610" s="3">
        <v>55</v>
      </c>
      <c r="O3610" s="3" t="s">
        <v>23</v>
      </c>
      <c r="P3610" s="3">
        <v>55</v>
      </c>
      <c r="Q3610" s="3" t="s">
        <v>5</v>
      </c>
      <c r="R3610" s="3">
        <v>25</v>
      </c>
      <c r="S3610" s="9">
        <v>7.38</v>
      </c>
      <c r="T3610" s="11">
        <v>11.18</v>
      </c>
      <c r="U3610" s="13">
        <v>2.99</v>
      </c>
    </row>
    <row r="3611" spans="1:21" x14ac:dyDescent="0.25">
      <c r="A3611" s="3" t="s">
        <v>78</v>
      </c>
      <c r="B3611" s="3" t="s">
        <v>141</v>
      </c>
      <c r="C3611" s="3" t="s">
        <v>16</v>
      </c>
      <c r="D3611" s="3">
        <v>3</v>
      </c>
      <c r="E3611" s="3">
        <v>0</v>
      </c>
      <c r="J3611" s="3">
        <v>1</v>
      </c>
      <c r="N3611" s="3">
        <v>55</v>
      </c>
      <c r="O3611" s="3" t="s">
        <v>23</v>
      </c>
      <c r="P3611" s="3">
        <v>55</v>
      </c>
      <c r="Q3611" s="3" t="s">
        <v>5</v>
      </c>
      <c r="R3611" s="3">
        <v>25</v>
      </c>
      <c r="S3611" s="9">
        <v>1.82</v>
      </c>
      <c r="T3611" s="11">
        <v>1</v>
      </c>
      <c r="U3611" s="13">
        <v>1.5</v>
      </c>
    </row>
    <row r="3612" spans="1:21" x14ac:dyDescent="0.25">
      <c r="A3612" s="3" t="s">
        <v>78</v>
      </c>
      <c r="B3612" s="3" t="s">
        <v>141</v>
      </c>
      <c r="C3612" s="3" t="s">
        <v>18</v>
      </c>
      <c r="D3612" s="3">
        <v>2</v>
      </c>
      <c r="E3612" s="3">
        <v>0</v>
      </c>
      <c r="J3612" s="3">
        <v>1</v>
      </c>
      <c r="N3612" s="3">
        <v>57</v>
      </c>
      <c r="O3612" s="3" t="s">
        <v>30</v>
      </c>
      <c r="P3612" s="3">
        <v>57</v>
      </c>
      <c r="Q3612" s="3" t="s">
        <v>5</v>
      </c>
      <c r="R3612" s="3">
        <v>25</v>
      </c>
      <c r="S3612" s="9">
        <v>1</v>
      </c>
      <c r="T3612" s="11">
        <v>8</v>
      </c>
      <c r="U3612" s="13">
        <v>3.42</v>
      </c>
    </row>
    <row r="3613" spans="1:21" x14ac:dyDescent="0.25">
      <c r="A3613" s="3" t="s">
        <v>78</v>
      </c>
      <c r="B3613" s="3" t="s">
        <v>141</v>
      </c>
      <c r="C3613" s="3" t="s">
        <v>18</v>
      </c>
      <c r="D3613" s="3">
        <v>2</v>
      </c>
      <c r="E3613" s="3">
        <v>0</v>
      </c>
      <c r="J3613" s="3">
        <v>1</v>
      </c>
      <c r="N3613" s="3">
        <v>57</v>
      </c>
      <c r="O3613" s="3" t="s">
        <v>30</v>
      </c>
      <c r="P3613" s="3">
        <v>57</v>
      </c>
      <c r="Q3613" s="3" t="s">
        <v>5</v>
      </c>
      <c r="R3613" s="3">
        <v>25</v>
      </c>
      <c r="S3613" s="9">
        <v>1</v>
      </c>
      <c r="T3613" s="11">
        <v>8</v>
      </c>
      <c r="U3613" s="13">
        <v>3.5</v>
      </c>
    </row>
    <row r="3614" spans="1:21" x14ac:dyDescent="0.25">
      <c r="A3614" s="3" t="s">
        <v>78</v>
      </c>
      <c r="B3614" s="3" t="s">
        <v>141</v>
      </c>
      <c r="C3614" s="3" t="s">
        <v>18</v>
      </c>
      <c r="D3614" s="3">
        <v>2</v>
      </c>
      <c r="E3614" s="3">
        <v>0</v>
      </c>
      <c r="J3614" s="3">
        <v>1</v>
      </c>
      <c r="N3614" s="3">
        <v>55</v>
      </c>
      <c r="O3614" s="3" t="s">
        <v>23</v>
      </c>
      <c r="P3614" s="3">
        <v>55</v>
      </c>
      <c r="Q3614" s="3" t="s">
        <v>5</v>
      </c>
      <c r="R3614" s="3">
        <v>25</v>
      </c>
      <c r="S3614" s="9">
        <v>2.2799999999999998</v>
      </c>
      <c r="T3614" s="11">
        <v>11.18</v>
      </c>
      <c r="U3614" s="13">
        <v>2</v>
      </c>
    </row>
    <row r="3615" spans="1:21" x14ac:dyDescent="0.25">
      <c r="A3615" s="3" t="s">
        <v>78</v>
      </c>
      <c r="B3615" s="3" t="s">
        <v>141</v>
      </c>
      <c r="C3615" s="3" t="s">
        <v>18</v>
      </c>
      <c r="D3615" s="3">
        <v>2</v>
      </c>
      <c r="E3615" s="3">
        <v>0</v>
      </c>
      <c r="J3615" s="3">
        <v>0.97</v>
      </c>
      <c r="N3615" s="3">
        <v>57</v>
      </c>
      <c r="O3615" s="3" t="s">
        <v>30</v>
      </c>
      <c r="P3615" s="3">
        <v>57</v>
      </c>
      <c r="Q3615" s="3" t="s">
        <v>5</v>
      </c>
      <c r="R3615" s="3">
        <v>25</v>
      </c>
      <c r="S3615" s="9">
        <v>1</v>
      </c>
      <c r="T3615" s="11">
        <v>8</v>
      </c>
      <c r="U3615" s="13">
        <v>0</v>
      </c>
    </row>
    <row r="3616" spans="1:21" x14ac:dyDescent="0.25">
      <c r="A3616" s="3" t="s">
        <v>78</v>
      </c>
      <c r="B3616" s="3" t="s">
        <v>141</v>
      </c>
      <c r="C3616" s="3" t="s">
        <v>24</v>
      </c>
      <c r="D3616" s="3">
        <v>1</v>
      </c>
      <c r="E3616" s="3">
        <v>0</v>
      </c>
      <c r="J3616" s="3">
        <v>1</v>
      </c>
      <c r="N3616" s="3">
        <v>55</v>
      </c>
      <c r="O3616" s="3" t="s">
        <v>23</v>
      </c>
      <c r="P3616" s="3">
        <v>55</v>
      </c>
      <c r="Q3616" s="3" t="s">
        <v>5</v>
      </c>
      <c r="R3616" s="3">
        <v>25</v>
      </c>
      <c r="S3616" s="9">
        <v>1</v>
      </c>
      <c r="T3616" s="11">
        <v>1</v>
      </c>
      <c r="U3616" s="13">
        <v>2</v>
      </c>
    </row>
    <row r="3617" spans="1:21" x14ac:dyDescent="0.25">
      <c r="A3617" s="3" t="s">
        <v>78</v>
      </c>
      <c r="B3617" s="3" t="s">
        <v>141</v>
      </c>
      <c r="C3617" s="3" t="s">
        <v>24</v>
      </c>
      <c r="D3617" s="3">
        <v>1</v>
      </c>
      <c r="E3617" s="3">
        <v>0</v>
      </c>
      <c r="J3617" s="3">
        <v>0.97</v>
      </c>
      <c r="N3617" s="3">
        <v>55</v>
      </c>
      <c r="O3617" s="3" t="s">
        <v>23</v>
      </c>
      <c r="P3617" s="3">
        <v>55</v>
      </c>
      <c r="Q3617" s="3" t="s">
        <v>5</v>
      </c>
      <c r="R3617" s="3">
        <v>25</v>
      </c>
      <c r="S3617" s="9">
        <v>1</v>
      </c>
      <c r="T3617" s="11">
        <v>0</v>
      </c>
      <c r="U3617" s="13">
        <v>1.33</v>
      </c>
    </row>
    <row r="3618" spans="1:21" x14ac:dyDescent="0.25">
      <c r="A3618" s="3" t="s">
        <v>78</v>
      </c>
      <c r="B3618" s="3" t="s">
        <v>141</v>
      </c>
      <c r="C3618" s="3" t="s">
        <v>19</v>
      </c>
      <c r="D3618" s="3">
        <v>4</v>
      </c>
      <c r="E3618" s="3">
        <v>0</v>
      </c>
      <c r="I3618" s="3">
        <v>0.09</v>
      </c>
      <c r="J3618" s="3">
        <v>0.18</v>
      </c>
      <c r="K3618" s="3">
        <v>0.23</v>
      </c>
      <c r="M3618" s="3">
        <v>0.09</v>
      </c>
      <c r="N3618" s="3">
        <v>61</v>
      </c>
      <c r="O3618" s="3" t="s">
        <v>20</v>
      </c>
      <c r="P3618" s="3">
        <v>61</v>
      </c>
      <c r="Q3618" s="3" t="s">
        <v>6</v>
      </c>
      <c r="R3618" s="3">
        <v>26</v>
      </c>
      <c r="S3618" s="9">
        <v>2.1599999999999997</v>
      </c>
      <c r="T3618" s="11">
        <v>14.7</v>
      </c>
      <c r="U3618" s="13">
        <v>0</v>
      </c>
    </row>
    <row r="3619" spans="1:21" x14ac:dyDescent="0.25">
      <c r="A3619" s="3" t="s">
        <v>78</v>
      </c>
      <c r="B3619" s="3" t="s">
        <v>141</v>
      </c>
      <c r="C3619" s="3" t="s">
        <v>16</v>
      </c>
      <c r="D3619" s="3">
        <v>3</v>
      </c>
      <c r="E3619" s="3">
        <v>0</v>
      </c>
      <c r="I3619" s="3">
        <v>0.11</v>
      </c>
      <c r="K3619" s="3">
        <v>0.21</v>
      </c>
      <c r="M3619" s="3">
        <v>0.11</v>
      </c>
      <c r="N3619" s="3">
        <v>62</v>
      </c>
      <c r="O3619" s="3" t="s">
        <v>21</v>
      </c>
      <c r="P3619" s="3">
        <v>62</v>
      </c>
      <c r="Q3619" s="3" t="s">
        <v>6</v>
      </c>
      <c r="R3619" s="3">
        <v>26</v>
      </c>
      <c r="S3619" s="9">
        <v>1</v>
      </c>
      <c r="T3619" s="11">
        <v>2.83</v>
      </c>
      <c r="U3619" s="13">
        <v>2</v>
      </c>
    </row>
    <row r="3620" spans="1:21" x14ac:dyDescent="0.25">
      <c r="A3620" s="3" t="s">
        <v>78</v>
      </c>
      <c r="B3620" s="3" t="s">
        <v>141</v>
      </c>
      <c r="C3620" s="3" t="s">
        <v>18</v>
      </c>
      <c r="D3620" s="3">
        <v>2</v>
      </c>
      <c r="E3620" s="3">
        <v>0</v>
      </c>
      <c r="I3620" s="3">
        <v>0.08</v>
      </c>
      <c r="J3620" s="3">
        <v>0.03</v>
      </c>
      <c r="K3620" s="3">
        <v>0.14000000000000001</v>
      </c>
      <c r="M3620" s="3">
        <v>0.08</v>
      </c>
      <c r="N3620" s="3">
        <v>61</v>
      </c>
      <c r="O3620" s="3" t="s">
        <v>20</v>
      </c>
      <c r="P3620" s="3">
        <v>61</v>
      </c>
      <c r="Q3620" s="3" t="s">
        <v>6</v>
      </c>
      <c r="R3620" s="3">
        <v>26</v>
      </c>
      <c r="S3620" s="9">
        <v>1</v>
      </c>
      <c r="T3620" s="11">
        <v>2.83</v>
      </c>
      <c r="U3620" s="13">
        <v>1.1599999999999999</v>
      </c>
    </row>
    <row r="3621" spans="1:21" x14ac:dyDescent="0.25">
      <c r="A3621" s="3" t="s">
        <v>79</v>
      </c>
      <c r="B3621" s="3" t="s">
        <v>146</v>
      </c>
      <c r="C3621" s="3" t="s">
        <v>24</v>
      </c>
      <c r="D3621" s="3">
        <v>1</v>
      </c>
      <c r="E3621" s="3">
        <v>0</v>
      </c>
      <c r="G3621" s="3">
        <v>1</v>
      </c>
      <c r="N3621" s="3">
        <v>9</v>
      </c>
      <c r="O3621" s="3" t="s">
        <v>2</v>
      </c>
      <c r="P3621" s="3">
        <v>9</v>
      </c>
      <c r="Q3621" s="3" t="s">
        <v>2</v>
      </c>
      <c r="R3621" s="3">
        <v>5</v>
      </c>
      <c r="S3621" s="9">
        <v>2.3299999999999996</v>
      </c>
      <c r="T3621" s="11">
        <v>4.6900000000000004</v>
      </c>
      <c r="U3621" s="13">
        <v>3.08</v>
      </c>
    </row>
    <row r="3622" spans="1:21" x14ac:dyDescent="0.25">
      <c r="A3622" s="3" t="s">
        <v>79</v>
      </c>
      <c r="B3622" s="3" t="s">
        <v>146</v>
      </c>
      <c r="C3622" s="3" t="s">
        <v>16</v>
      </c>
      <c r="D3622" s="3">
        <v>3</v>
      </c>
      <c r="E3622" s="3">
        <v>0</v>
      </c>
      <c r="G3622" s="3">
        <v>0.67</v>
      </c>
      <c r="N3622" s="3">
        <v>9</v>
      </c>
      <c r="O3622" s="3" t="s">
        <v>2</v>
      </c>
      <c r="P3622" s="3">
        <v>9</v>
      </c>
      <c r="Q3622" s="3" t="s">
        <v>2</v>
      </c>
      <c r="R3622" s="3">
        <v>5</v>
      </c>
      <c r="S3622" s="9">
        <v>2.92</v>
      </c>
      <c r="T3622" s="11">
        <v>3.26</v>
      </c>
      <c r="U3622" s="13">
        <v>2.9400000000000004</v>
      </c>
    </row>
    <row r="3623" spans="1:21" x14ac:dyDescent="0.25">
      <c r="A3623" s="3" t="s">
        <v>79</v>
      </c>
      <c r="B3623" s="3" t="s">
        <v>146</v>
      </c>
      <c r="C3623" s="3" t="s">
        <v>16</v>
      </c>
      <c r="D3623" s="3">
        <v>3</v>
      </c>
      <c r="E3623" s="3">
        <v>0</v>
      </c>
      <c r="G3623" s="3">
        <v>1</v>
      </c>
      <c r="N3623" s="3">
        <v>9</v>
      </c>
      <c r="O3623" s="3" t="s">
        <v>2</v>
      </c>
      <c r="P3623" s="3">
        <v>9</v>
      </c>
      <c r="Q3623" s="3" t="s">
        <v>2</v>
      </c>
      <c r="R3623" s="3">
        <v>5</v>
      </c>
      <c r="S3623" s="9">
        <v>1.08</v>
      </c>
      <c r="T3623" s="11">
        <v>1.66</v>
      </c>
      <c r="U3623" s="13">
        <v>0.33</v>
      </c>
    </row>
    <row r="3624" spans="1:21" x14ac:dyDescent="0.25">
      <c r="A3624" s="3" t="s">
        <v>79</v>
      </c>
      <c r="B3624" s="3" t="s">
        <v>146</v>
      </c>
      <c r="C3624" s="3" t="s">
        <v>16</v>
      </c>
      <c r="D3624" s="3">
        <v>3</v>
      </c>
      <c r="E3624" s="3">
        <v>0</v>
      </c>
      <c r="G3624" s="3">
        <v>1</v>
      </c>
      <c r="N3624" s="3">
        <v>9</v>
      </c>
      <c r="O3624" s="3" t="s">
        <v>2</v>
      </c>
      <c r="P3624" s="3">
        <v>9</v>
      </c>
      <c r="Q3624" s="3" t="s">
        <v>2</v>
      </c>
      <c r="R3624" s="3">
        <v>5</v>
      </c>
      <c r="S3624" s="9">
        <v>1.35</v>
      </c>
      <c r="T3624" s="11">
        <v>0</v>
      </c>
      <c r="U3624" s="13">
        <v>0</v>
      </c>
    </row>
    <row r="3625" spans="1:21" x14ac:dyDescent="0.25">
      <c r="A3625" s="3" t="s">
        <v>79</v>
      </c>
      <c r="B3625" s="3" t="s">
        <v>146</v>
      </c>
      <c r="C3625" s="3" t="s">
        <v>16</v>
      </c>
      <c r="D3625" s="3">
        <v>3</v>
      </c>
      <c r="E3625" s="3">
        <v>0</v>
      </c>
      <c r="G3625" s="3">
        <v>1</v>
      </c>
      <c r="N3625" s="3">
        <v>9</v>
      </c>
      <c r="O3625" s="3" t="s">
        <v>2</v>
      </c>
      <c r="P3625" s="3">
        <v>9</v>
      </c>
      <c r="Q3625" s="3" t="s">
        <v>2</v>
      </c>
      <c r="R3625" s="3">
        <v>5</v>
      </c>
      <c r="S3625" s="9">
        <v>1.61</v>
      </c>
      <c r="T3625" s="11">
        <v>3.26</v>
      </c>
      <c r="U3625" s="13">
        <v>2.0300000000000002</v>
      </c>
    </row>
    <row r="3626" spans="1:21" x14ac:dyDescent="0.25">
      <c r="A3626" s="3" t="s">
        <v>79</v>
      </c>
      <c r="B3626" s="3" t="s">
        <v>146</v>
      </c>
      <c r="C3626" s="3" t="s">
        <v>16</v>
      </c>
      <c r="D3626" s="3">
        <v>3</v>
      </c>
      <c r="E3626" s="3">
        <v>0</v>
      </c>
      <c r="G3626" s="3">
        <v>1</v>
      </c>
      <c r="N3626" s="3">
        <v>9</v>
      </c>
      <c r="O3626" s="3" t="s">
        <v>2</v>
      </c>
      <c r="P3626" s="3">
        <v>9</v>
      </c>
      <c r="Q3626" s="3" t="s">
        <v>2</v>
      </c>
      <c r="R3626" s="3">
        <v>5</v>
      </c>
      <c r="S3626" s="9">
        <v>2.34</v>
      </c>
      <c r="T3626" s="11">
        <v>1.31</v>
      </c>
      <c r="U3626" s="13">
        <v>0.33</v>
      </c>
    </row>
    <row r="3627" spans="1:21" x14ac:dyDescent="0.25">
      <c r="A3627" s="3" t="s">
        <v>79</v>
      </c>
      <c r="B3627" s="3" t="s">
        <v>146</v>
      </c>
      <c r="C3627" s="3" t="s">
        <v>18</v>
      </c>
      <c r="D3627" s="3">
        <v>2</v>
      </c>
      <c r="E3627" s="3">
        <v>0</v>
      </c>
      <c r="G3627" s="3">
        <v>1</v>
      </c>
      <c r="N3627" s="3">
        <v>9</v>
      </c>
      <c r="O3627" s="3" t="s">
        <v>2</v>
      </c>
      <c r="P3627" s="3">
        <v>9</v>
      </c>
      <c r="Q3627" s="3" t="s">
        <v>2</v>
      </c>
      <c r="R3627" s="3">
        <v>5</v>
      </c>
      <c r="S3627" s="9">
        <v>2.8</v>
      </c>
      <c r="T3627" s="11">
        <v>3.49</v>
      </c>
      <c r="U3627" s="13">
        <v>1.25</v>
      </c>
    </row>
    <row r="3628" spans="1:21" x14ac:dyDescent="0.25">
      <c r="A3628" s="3" t="s">
        <v>79</v>
      </c>
      <c r="B3628" s="3" t="s">
        <v>146</v>
      </c>
      <c r="C3628" s="3" t="s">
        <v>19</v>
      </c>
      <c r="D3628" s="3">
        <v>4</v>
      </c>
      <c r="E3628" s="3">
        <v>1</v>
      </c>
      <c r="G3628" s="3">
        <v>0.78</v>
      </c>
      <c r="N3628" s="3">
        <v>9</v>
      </c>
      <c r="O3628" s="3" t="s">
        <v>2</v>
      </c>
      <c r="P3628" s="3">
        <v>9</v>
      </c>
      <c r="Q3628" s="3" t="s">
        <v>2</v>
      </c>
      <c r="R3628" s="3">
        <v>5</v>
      </c>
      <c r="S3628" s="9">
        <v>3.3099999999999996</v>
      </c>
      <c r="T3628" s="11">
        <v>13.61</v>
      </c>
      <c r="U3628" s="13">
        <v>5.2</v>
      </c>
    </row>
    <row r="3629" spans="1:21" x14ac:dyDescent="0.25">
      <c r="A3629" s="3" t="s">
        <v>79</v>
      </c>
      <c r="B3629" s="3" t="s">
        <v>146</v>
      </c>
      <c r="C3629" s="3" t="s">
        <v>16</v>
      </c>
      <c r="D3629" s="3">
        <v>3</v>
      </c>
      <c r="E3629" s="3">
        <v>0</v>
      </c>
      <c r="G3629" s="3">
        <v>1</v>
      </c>
      <c r="N3629" s="3">
        <v>9</v>
      </c>
      <c r="O3629" s="3" t="s">
        <v>2</v>
      </c>
      <c r="P3629" s="3">
        <v>9</v>
      </c>
      <c r="Q3629" s="3" t="s">
        <v>2</v>
      </c>
      <c r="R3629" s="3">
        <v>5</v>
      </c>
      <c r="S3629" s="9">
        <v>4.54</v>
      </c>
      <c r="T3629" s="11">
        <v>3.49</v>
      </c>
      <c r="U3629" s="13">
        <v>4.28</v>
      </c>
    </row>
    <row r="3630" spans="1:21" x14ac:dyDescent="0.25">
      <c r="A3630" s="3" t="s">
        <v>79</v>
      </c>
      <c r="B3630" s="3" t="s">
        <v>146</v>
      </c>
      <c r="C3630" s="3" t="s">
        <v>18</v>
      </c>
      <c r="D3630" s="3">
        <v>2</v>
      </c>
      <c r="E3630" s="3">
        <v>0</v>
      </c>
      <c r="G3630" s="3">
        <v>0.91</v>
      </c>
      <c r="N3630" s="3">
        <v>9</v>
      </c>
      <c r="O3630" s="3" t="s">
        <v>2</v>
      </c>
      <c r="P3630" s="3">
        <v>9</v>
      </c>
      <c r="Q3630" s="3" t="s">
        <v>2</v>
      </c>
      <c r="R3630" s="3">
        <v>5</v>
      </c>
      <c r="S3630" s="9">
        <v>1.1000000000000001</v>
      </c>
      <c r="T3630" s="11">
        <v>0.25</v>
      </c>
      <c r="U3630" s="13">
        <v>0</v>
      </c>
    </row>
    <row r="3631" spans="1:21" x14ac:dyDescent="0.25">
      <c r="A3631" s="3" t="s">
        <v>79</v>
      </c>
      <c r="B3631" s="3" t="s">
        <v>146</v>
      </c>
      <c r="C3631" s="3" t="s">
        <v>18</v>
      </c>
      <c r="D3631" s="3">
        <v>2</v>
      </c>
      <c r="E3631" s="3">
        <v>0</v>
      </c>
      <c r="G3631" s="3">
        <v>0.49</v>
      </c>
      <c r="N3631" s="3">
        <v>9</v>
      </c>
      <c r="O3631" s="3" t="s">
        <v>2</v>
      </c>
      <c r="P3631" s="3">
        <v>9</v>
      </c>
      <c r="Q3631" s="3" t="s">
        <v>2</v>
      </c>
      <c r="R3631" s="3">
        <v>5</v>
      </c>
      <c r="S3631" s="9">
        <v>0.67</v>
      </c>
      <c r="T3631" s="11">
        <v>1</v>
      </c>
      <c r="U3631" s="13">
        <v>1.3599999999999999</v>
      </c>
    </row>
    <row r="3632" spans="1:21" x14ac:dyDescent="0.25">
      <c r="A3632" s="3" t="s">
        <v>79</v>
      </c>
      <c r="B3632" s="3" t="s">
        <v>146</v>
      </c>
      <c r="C3632" s="3" t="s">
        <v>18</v>
      </c>
      <c r="D3632" s="3">
        <v>2</v>
      </c>
      <c r="E3632" s="3">
        <v>0</v>
      </c>
      <c r="G3632" s="3">
        <v>1</v>
      </c>
      <c r="N3632" s="3">
        <v>9</v>
      </c>
      <c r="O3632" s="3" t="s">
        <v>2</v>
      </c>
      <c r="P3632" s="3">
        <v>9</v>
      </c>
      <c r="Q3632" s="3" t="s">
        <v>2</v>
      </c>
      <c r="R3632" s="3">
        <v>5</v>
      </c>
      <c r="S3632" s="9">
        <v>2.0999999999999996</v>
      </c>
      <c r="T3632" s="11">
        <v>3.26</v>
      </c>
      <c r="U3632" s="13">
        <v>1.6199999999999999</v>
      </c>
    </row>
    <row r="3633" spans="1:21" x14ac:dyDescent="0.25">
      <c r="A3633" s="3" t="s">
        <v>79</v>
      </c>
      <c r="B3633" s="3" t="s">
        <v>146</v>
      </c>
      <c r="C3633" s="3" t="s">
        <v>18</v>
      </c>
      <c r="D3633" s="3">
        <v>2</v>
      </c>
      <c r="E3633" s="3">
        <v>0</v>
      </c>
      <c r="G3633" s="3">
        <v>1</v>
      </c>
      <c r="N3633" s="3">
        <v>9</v>
      </c>
      <c r="O3633" s="3" t="s">
        <v>2</v>
      </c>
      <c r="P3633" s="3">
        <v>9</v>
      </c>
      <c r="Q3633" s="3" t="s">
        <v>2</v>
      </c>
      <c r="R3633" s="3">
        <v>5</v>
      </c>
      <c r="S3633" s="9">
        <v>1.1300000000000001</v>
      </c>
      <c r="T3633" s="11">
        <v>1</v>
      </c>
      <c r="U3633" s="13">
        <v>1.5</v>
      </c>
    </row>
    <row r="3634" spans="1:21" x14ac:dyDescent="0.25">
      <c r="A3634" s="3" t="s">
        <v>79</v>
      </c>
      <c r="B3634" s="3" t="s">
        <v>146</v>
      </c>
      <c r="C3634" s="3" t="s">
        <v>18</v>
      </c>
      <c r="D3634" s="3">
        <v>2</v>
      </c>
      <c r="E3634" s="3">
        <v>0</v>
      </c>
      <c r="G3634" s="3">
        <v>0.82</v>
      </c>
      <c r="N3634" s="3">
        <v>9</v>
      </c>
      <c r="O3634" s="3" t="s">
        <v>2</v>
      </c>
      <c r="P3634" s="3">
        <v>9</v>
      </c>
      <c r="Q3634" s="3" t="s">
        <v>2</v>
      </c>
      <c r="R3634" s="3">
        <v>5</v>
      </c>
      <c r="S3634" s="9">
        <v>2.6199999999999997</v>
      </c>
      <c r="T3634" s="11">
        <v>1.31</v>
      </c>
      <c r="U3634" s="13">
        <v>3.86</v>
      </c>
    </row>
    <row r="3635" spans="1:21" x14ac:dyDescent="0.25">
      <c r="A3635" s="3" t="s">
        <v>79</v>
      </c>
      <c r="B3635" s="3" t="s">
        <v>146</v>
      </c>
      <c r="C3635" s="3" t="s">
        <v>18</v>
      </c>
      <c r="D3635" s="3">
        <v>2</v>
      </c>
      <c r="E3635" s="3">
        <v>0</v>
      </c>
      <c r="G3635" s="3">
        <v>1</v>
      </c>
      <c r="N3635" s="3">
        <v>9</v>
      </c>
      <c r="O3635" s="3" t="s">
        <v>2</v>
      </c>
      <c r="P3635" s="3">
        <v>9</v>
      </c>
      <c r="Q3635" s="3" t="s">
        <v>2</v>
      </c>
      <c r="R3635" s="3">
        <v>5</v>
      </c>
      <c r="S3635" s="9">
        <v>1.82</v>
      </c>
      <c r="T3635" s="11">
        <v>1.84</v>
      </c>
      <c r="U3635" s="13">
        <v>7.33</v>
      </c>
    </row>
    <row r="3636" spans="1:21" x14ac:dyDescent="0.25">
      <c r="A3636" s="3" t="s">
        <v>79</v>
      </c>
      <c r="B3636" s="3" t="s">
        <v>146</v>
      </c>
      <c r="C3636" s="3" t="s">
        <v>19</v>
      </c>
      <c r="D3636" s="3">
        <v>4</v>
      </c>
      <c r="E3636" s="3">
        <v>1</v>
      </c>
      <c r="G3636" s="3">
        <v>1</v>
      </c>
      <c r="N3636" s="3">
        <v>9</v>
      </c>
      <c r="O3636" s="3" t="s">
        <v>2</v>
      </c>
      <c r="P3636" s="3">
        <v>9</v>
      </c>
      <c r="Q3636" s="3" t="s">
        <v>2</v>
      </c>
      <c r="R3636" s="3">
        <v>5</v>
      </c>
      <c r="S3636" s="9">
        <v>2.23</v>
      </c>
      <c r="T3636" s="11">
        <v>7.41</v>
      </c>
      <c r="U3636" s="13">
        <v>1.42</v>
      </c>
    </row>
    <row r="3637" spans="1:21" x14ac:dyDescent="0.25">
      <c r="A3637" s="3" t="s">
        <v>79</v>
      </c>
      <c r="B3637" s="3" t="s">
        <v>146</v>
      </c>
      <c r="C3637" s="3" t="s">
        <v>24</v>
      </c>
      <c r="D3637" s="3">
        <v>1</v>
      </c>
      <c r="E3637" s="3">
        <v>0</v>
      </c>
      <c r="G3637" s="3">
        <v>1</v>
      </c>
      <c r="N3637" s="3">
        <v>9</v>
      </c>
      <c r="O3637" s="3" t="s">
        <v>2</v>
      </c>
      <c r="P3637" s="3">
        <v>9</v>
      </c>
      <c r="Q3637" s="3" t="s">
        <v>2</v>
      </c>
      <c r="R3637" s="3">
        <v>5</v>
      </c>
      <c r="S3637" s="9">
        <v>1.44</v>
      </c>
      <c r="T3637" s="11">
        <v>1.84</v>
      </c>
      <c r="U3637" s="13">
        <v>0</v>
      </c>
    </row>
    <row r="3638" spans="1:21" x14ac:dyDescent="0.25">
      <c r="A3638" s="3" t="s">
        <v>79</v>
      </c>
      <c r="B3638" s="3" t="s">
        <v>146</v>
      </c>
      <c r="C3638" s="3" t="s">
        <v>24</v>
      </c>
      <c r="D3638" s="3">
        <v>1</v>
      </c>
      <c r="E3638" s="3">
        <v>0</v>
      </c>
      <c r="G3638" s="3">
        <v>1</v>
      </c>
      <c r="N3638" s="3">
        <v>9</v>
      </c>
      <c r="O3638" s="3" t="s">
        <v>2</v>
      </c>
      <c r="P3638" s="3">
        <v>9</v>
      </c>
      <c r="Q3638" s="3" t="s">
        <v>2</v>
      </c>
      <c r="R3638" s="3">
        <v>5</v>
      </c>
      <c r="S3638" s="9">
        <v>1.25</v>
      </c>
      <c r="T3638" s="11">
        <v>1.31</v>
      </c>
      <c r="U3638" s="13">
        <v>1.69</v>
      </c>
    </row>
    <row r="3639" spans="1:21" x14ac:dyDescent="0.25">
      <c r="A3639" s="3" t="s">
        <v>79</v>
      </c>
      <c r="B3639" s="3" t="s">
        <v>146</v>
      </c>
      <c r="C3639" s="3" t="s">
        <v>18</v>
      </c>
      <c r="D3639" s="3">
        <v>2</v>
      </c>
      <c r="E3639" s="3">
        <v>0</v>
      </c>
      <c r="G3639" s="3">
        <v>1</v>
      </c>
      <c r="N3639" s="3">
        <v>9</v>
      </c>
      <c r="O3639" s="3" t="s">
        <v>2</v>
      </c>
      <c r="P3639" s="3">
        <v>9</v>
      </c>
      <c r="Q3639" s="3" t="s">
        <v>2</v>
      </c>
      <c r="R3639" s="3">
        <v>5</v>
      </c>
      <c r="S3639" s="9">
        <v>3.59</v>
      </c>
      <c r="T3639" s="11">
        <v>15.44</v>
      </c>
      <c r="U3639" s="13">
        <v>13.49</v>
      </c>
    </row>
    <row r="3640" spans="1:21" x14ac:dyDescent="0.25">
      <c r="A3640" s="3" t="s">
        <v>79</v>
      </c>
      <c r="B3640" s="3" t="s">
        <v>146</v>
      </c>
      <c r="C3640" s="3" t="s">
        <v>24</v>
      </c>
      <c r="D3640" s="3">
        <v>1</v>
      </c>
      <c r="E3640" s="3">
        <v>0</v>
      </c>
      <c r="G3640" s="3">
        <v>0.73</v>
      </c>
      <c r="N3640" s="3">
        <v>9</v>
      </c>
      <c r="O3640" s="3" t="s">
        <v>2</v>
      </c>
      <c r="P3640" s="3">
        <v>9</v>
      </c>
      <c r="Q3640" s="3" t="s">
        <v>2</v>
      </c>
      <c r="R3640" s="3">
        <v>5</v>
      </c>
      <c r="S3640" s="9">
        <v>0.84</v>
      </c>
      <c r="T3640" s="11">
        <v>3.26</v>
      </c>
      <c r="U3640" s="13">
        <v>2.68</v>
      </c>
    </row>
    <row r="3641" spans="1:21" x14ac:dyDescent="0.25">
      <c r="A3641" s="3" t="s">
        <v>79</v>
      </c>
      <c r="B3641" s="3" t="s">
        <v>146</v>
      </c>
      <c r="C3641" s="3" t="s">
        <v>18</v>
      </c>
      <c r="D3641" s="3">
        <v>2</v>
      </c>
      <c r="E3641" s="3">
        <v>0</v>
      </c>
      <c r="G3641" s="3">
        <v>1</v>
      </c>
      <c r="N3641" s="3">
        <v>9</v>
      </c>
      <c r="O3641" s="3" t="s">
        <v>2</v>
      </c>
      <c r="P3641" s="3">
        <v>9</v>
      </c>
      <c r="Q3641" s="3" t="s">
        <v>2</v>
      </c>
      <c r="R3641" s="3">
        <v>5</v>
      </c>
      <c r="S3641" s="9">
        <v>4.34</v>
      </c>
      <c r="T3641" s="11">
        <v>4.6900000000000004</v>
      </c>
      <c r="U3641" s="13">
        <v>2.66</v>
      </c>
    </row>
    <row r="3642" spans="1:21" x14ac:dyDescent="0.25">
      <c r="A3642" s="3" t="s">
        <v>79</v>
      </c>
      <c r="B3642" s="3" t="s">
        <v>146</v>
      </c>
      <c r="C3642" s="3" t="s">
        <v>19</v>
      </c>
      <c r="D3642" s="3">
        <v>4</v>
      </c>
      <c r="E3642" s="3">
        <v>0</v>
      </c>
      <c r="G3642" s="3">
        <v>0.8</v>
      </c>
      <c r="N3642" s="3">
        <v>9</v>
      </c>
      <c r="O3642" s="3" t="s">
        <v>2</v>
      </c>
      <c r="P3642" s="3">
        <v>9</v>
      </c>
      <c r="Q3642" s="3" t="s">
        <v>2</v>
      </c>
      <c r="R3642" s="3">
        <v>5</v>
      </c>
      <c r="S3642" s="9">
        <v>2.88</v>
      </c>
      <c r="T3642" s="11">
        <v>4.1900000000000004</v>
      </c>
      <c r="U3642" s="13">
        <v>2.67</v>
      </c>
    </row>
    <row r="3643" spans="1:21" x14ac:dyDescent="0.25">
      <c r="A3643" s="3" t="s">
        <v>79</v>
      </c>
      <c r="B3643" s="3" t="s">
        <v>146</v>
      </c>
      <c r="C3643" s="3" t="s">
        <v>16</v>
      </c>
      <c r="D3643" s="3">
        <v>3</v>
      </c>
      <c r="E3643" s="3">
        <v>1</v>
      </c>
      <c r="G3643" s="3">
        <v>0.75</v>
      </c>
      <c r="N3643" s="3">
        <v>9</v>
      </c>
      <c r="O3643" s="3" t="s">
        <v>2</v>
      </c>
      <c r="P3643" s="3">
        <v>9</v>
      </c>
      <c r="Q3643" s="3" t="s">
        <v>2</v>
      </c>
      <c r="R3643" s="3">
        <v>5</v>
      </c>
      <c r="S3643" s="9">
        <v>6.5699999999999994</v>
      </c>
      <c r="T3643" s="11">
        <v>15.81</v>
      </c>
      <c r="U3643" s="13">
        <v>3.68</v>
      </c>
    </row>
    <row r="3644" spans="1:21" x14ac:dyDescent="0.25">
      <c r="A3644" s="3" t="s">
        <v>79</v>
      </c>
      <c r="B3644" s="3" t="s">
        <v>146</v>
      </c>
      <c r="C3644" s="3" t="s">
        <v>18</v>
      </c>
      <c r="D3644" s="3">
        <v>2</v>
      </c>
      <c r="E3644" s="3">
        <v>0</v>
      </c>
      <c r="G3644" s="3">
        <v>1</v>
      </c>
      <c r="N3644" s="3">
        <v>9</v>
      </c>
      <c r="O3644" s="3" t="s">
        <v>2</v>
      </c>
      <c r="P3644" s="3">
        <v>9</v>
      </c>
      <c r="Q3644" s="3" t="s">
        <v>2</v>
      </c>
      <c r="R3644" s="3">
        <v>5</v>
      </c>
      <c r="S3644" s="9">
        <v>2.2799999999999998</v>
      </c>
      <c r="T3644" s="11">
        <v>2.83</v>
      </c>
      <c r="U3644" s="13">
        <v>2.75</v>
      </c>
    </row>
    <row r="3645" spans="1:21" x14ac:dyDescent="0.25">
      <c r="A3645" s="3" t="s">
        <v>79</v>
      </c>
      <c r="B3645" s="3" t="s">
        <v>146</v>
      </c>
      <c r="C3645" s="3" t="s">
        <v>16</v>
      </c>
      <c r="D3645" s="3">
        <v>3</v>
      </c>
      <c r="E3645" s="3">
        <v>0</v>
      </c>
      <c r="G3645" s="3">
        <v>1</v>
      </c>
      <c r="N3645" s="3">
        <v>9</v>
      </c>
      <c r="O3645" s="3" t="s">
        <v>2</v>
      </c>
      <c r="P3645" s="3">
        <v>9</v>
      </c>
      <c r="Q3645" s="3" t="s">
        <v>2</v>
      </c>
      <c r="R3645" s="3">
        <v>5</v>
      </c>
      <c r="S3645" s="9">
        <v>1</v>
      </c>
      <c r="T3645" s="11">
        <v>0</v>
      </c>
      <c r="U3645" s="13">
        <v>0</v>
      </c>
    </row>
    <row r="3646" spans="1:21" x14ac:dyDescent="0.25">
      <c r="A3646" s="3" t="s">
        <v>79</v>
      </c>
      <c r="B3646" s="3" t="s">
        <v>146</v>
      </c>
      <c r="C3646" s="3" t="s">
        <v>18</v>
      </c>
      <c r="D3646" s="3">
        <v>2</v>
      </c>
      <c r="E3646" s="3">
        <v>0</v>
      </c>
      <c r="G3646" s="3">
        <v>0.84</v>
      </c>
      <c r="N3646" s="3">
        <v>9</v>
      </c>
      <c r="O3646" s="3" t="s">
        <v>2</v>
      </c>
      <c r="P3646" s="3">
        <v>9</v>
      </c>
      <c r="Q3646" s="3" t="s">
        <v>2</v>
      </c>
      <c r="R3646" s="3">
        <v>5</v>
      </c>
      <c r="S3646" s="9">
        <v>2.04</v>
      </c>
      <c r="T3646" s="11">
        <v>1.48</v>
      </c>
      <c r="U3646" s="13">
        <v>4.33</v>
      </c>
    </row>
    <row r="3647" spans="1:21" x14ac:dyDescent="0.25">
      <c r="A3647" s="3" t="s">
        <v>79</v>
      </c>
      <c r="B3647" s="3" t="s">
        <v>146</v>
      </c>
      <c r="C3647" s="3" t="s">
        <v>18</v>
      </c>
      <c r="D3647" s="3">
        <v>2</v>
      </c>
      <c r="E3647" s="3">
        <v>0</v>
      </c>
      <c r="G3647" s="3">
        <v>0.71</v>
      </c>
      <c r="N3647" s="3">
        <v>9</v>
      </c>
      <c r="O3647" s="3" t="s">
        <v>2</v>
      </c>
      <c r="P3647" s="3">
        <v>9</v>
      </c>
      <c r="Q3647" s="3" t="s">
        <v>2</v>
      </c>
      <c r="R3647" s="3">
        <v>5</v>
      </c>
      <c r="S3647" s="9">
        <v>1.41</v>
      </c>
      <c r="T3647" s="11">
        <v>2.83</v>
      </c>
      <c r="U3647" s="13">
        <v>2.58</v>
      </c>
    </row>
    <row r="3648" spans="1:21" x14ac:dyDescent="0.25">
      <c r="A3648" s="3" t="s">
        <v>79</v>
      </c>
      <c r="B3648" s="3" t="s">
        <v>146</v>
      </c>
      <c r="C3648" s="3" t="s">
        <v>18</v>
      </c>
      <c r="D3648" s="3">
        <v>2</v>
      </c>
      <c r="E3648" s="3">
        <v>0</v>
      </c>
      <c r="G3648" s="3">
        <v>0.76</v>
      </c>
      <c r="N3648" s="3">
        <v>9</v>
      </c>
      <c r="O3648" s="3" t="s">
        <v>2</v>
      </c>
      <c r="P3648" s="3">
        <v>9</v>
      </c>
      <c r="Q3648" s="3" t="s">
        <v>2</v>
      </c>
      <c r="R3648" s="3">
        <v>5</v>
      </c>
      <c r="S3648" s="9">
        <v>3.42</v>
      </c>
      <c r="T3648" s="11">
        <v>5.2</v>
      </c>
      <c r="U3648" s="13">
        <v>6</v>
      </c>
    </row>
    <row r="3649" spans="1:21" x14ac:dyDescent="0.25">
      <c r="A3649" s="3" t="s">
        <v>79</v>
      </c>
      <c r="B3649" s="3" t="s">
        <v>146</v>
      </c>
      <c r="C3649" s="3" t="s">
        <v>18</v>
      </c>
      <c r="D3649" s="3">
        <v>2</v>
      </c>
      <c r="E3649" s="3">
        <v>0</v>
      </c>
      <c r="G3649" s="3">
        <v>1</v>
      </c>
      <c r="N3649" s="3">
        <v>9</v>
      </c>
      <c r="O3649" s="3" t="s">
        <v>2</v>
      </c>
      <c r="P3649" s="3">
        <v>9</v>
      </c>
      <c r="Q3649" s="3" t="s">
        <v>2</v>
      </c>
      <c r="R3649" s="3">
        <v>5</v>
      </c>
      <c r="S3649" s="9">
        <v>1.04</v>
      </c>
      <c r="T3649" s="11">
        <v>1</v>
      </c>
      <c r="U3649" s="13">
        <v>2.33</v>
      </c>
    </row>
    <row r="3650" spans="1:21" x14ac:dyDescent="0.25">
      <c r="A3650" s="3" t="s">
        <v>79</v>
      </c>
      <c r="B3650" s="3" t="s">
        <v>146</v>
      </c>
      <c r="C3650" s="3" t="s">
        <v>18</v>
      </c>
      <c r="D3650" s="3">
        <v>2</v>
      </c>
      <c r="E3650" s="3">
        <v>0</v>
      </c>
      <c r="G3650" s="3">
        <v>1</v>
      </c>
      <c r="N3650" s="3">
        <v>9</v>
      </c>
      <c r="O3650" s="3" t="s">
        <v>2</v>
      </c>
      <c r="P3650" s="3">
        <v>9</v>
      </c>
      <c r="Q3650" s="3" t="s">
        <v>2</v>
      </c>
      <c r="R3650" s="3">
        <v>5</v>
      </c>
      <c r="S3650" s="9">
        <v>0.89</v>
      </c>
      <c r="T3650" s="11">
        <v>1</v>
      </c>
      <c r="U3650" s="13">
        <v>2.67</v>
      </c>
    </row>
    <row r="3651" spans="1:21" x14ac:dyDescent="0.25">
      <c r="A3651" s="3" t="s">
        <v>79</v>
      </c>
      <c r="B3651" s="3" t="s">
        <v>146</v>
      </c>
      <c r="C3651" s="3" t="s">
        <v>18</v>
      </c>
      <c r="D3651" s="3">
        <v>2</v>
      </c>
      <c r="E3651" s="3">
        <v>0</v>
      </c>
      <c r="G3651" s="3">
        <v>0.84</v>
      </c>
      <c r="N3651" s="3">
        <v>9</v>
      </c>
      <c r="O3651" s="3" t="s">
        <v>2</v>
      </c>
      <c r="P3651" s="3">
        <v>9</v>
      </c>
      <c r="Q3651" s="3" t="s">
        <v>2</v>
      </c>
      <c r="R3651" s="3">
        <v>5</v>
      </c>
      <c r="S3651" s="9">
        <v>1.53</v>
      </c>
      <c r="T3651" s="11">
        <v>4.4400000000000004</v>
      </c>
      <c r="U3651" s="13">
        <v>5</v>
      </c>
    </row>
    <row r="3652" spans="1:21" x14ac:dyDescent="0.25">
      <c r="A3652" s="3" t="s">
        <v>79</v>
      </c>
      <c r="B3652" s="3" t="s">
        <v>146</v>
      </c>
      <c r="C3652" s="3" t="s">
        <v>19</v>
      </c>
      <c r="D3652" s="3">
        <v>4</v>
      </c>
      <c r="E3652" s="3">
        <v>1</v>
      </c>
      <c r="G3652" s="3">
        <v>1</v>
      </c>
      <c r="N3652" s="3">
        <v>9</v>
      </c>
      <c r="O3652" s="3" t="s">
        <v>2</v>
      </c>
      <c r="P3652" s="3">
        <v>9</v>
      </c>
      <c r="Q3652" s="3" t="s">
        <v>2</v>
      </c>
      <c r="R3652" s="3">
        <v>5</v>
      </c>
      <c r="S3652" s="9">
        <v>15.549999999999999</v>
      </c>
      <c r="T3652" s="11">
        <v>67.02</v>
      </c>
      <c r="U3652" s="13">
        <v>21.09</v>
      </c>
    </row>
    <row r="3653" spans="1:21" x14ac:dyDescent="0.25">
      <c r="A3653" s="3" t="s">
        <v>79</v>
      </c>
      <c r="B3653" s="3" t="s">
        <v>146</v>
      </c>
      <c r="C3653" s="3" t="s">
        <v>19</v>
      </c>
      <c r="D3653" s="3">
        <v>4</v>
      </c>
      <c r="E3653" s="3">
        <v>1</v>
      </c>
      <c r="G3653" s="3">
        <v>1</v>
      </c>
      <c r="N3653" s="3">
        <v>9</v>
      </c>
      <c r="O3653" s="3" t="s">
        <v>2</v>
      </c>
      <c r="P3653" s="3">
        <v>9</v>
      </c>
      <c r="Q3653" s="3" t="s">
        <v>2</v>
      </c>
      <c r="R3653" s="3">
        <v>5</v>
      </c>
      <c r="S3653" s="9">
        <v>4.3599999999999994</v>
      </c>
      <c r="T3653" s="11">
        <v>6.83</v>
      </c>
      <c r="U3653" s="13">
        <v>1.53</v>
      </c>
    </row>
    <row r="3654" spans="1:21" x14ac:dyDescent="0.25">
      <c r="A3654" s="3" t="s">
        <v>79</v>
      </c>
      <c r="B3654" s="3" t="s">
        <v>146</v>
      </c>
      <c r="C3654" s="3" t="s">
        <v>19</v>
      </c>
      <c r="D3654" s="3">
        <v>4</v>
      </c>
      <c r="E3654" s="3">
        <v>1</v>
      </c>
      <c r="G3654" s="3">
        <v>1</v>
      </c>
      <c r="N3654" s="3">
        <v>9</v>
      </c>
      <c r="O3654" s="3" t="s">
        <v>2</v>
      </c>
      <c r="P3654" s="3">
        <v>9</v>
      </c>
      <c r="Q3654" s="3" t="s">
        <v>2</v>
      </c>
      <c r="R3654" s="3">
        <v>5</v>
      </c>
      <c r="S3654" s="9">
        <v>6.04</v>
      </c>
      <c r="T3654" s="11">
        <v>24.78</v>
      </c>
      <c r="U3654" s="13">
        <v>13</v>
      </c>
    </row>
    <row r="3655" spans="1:21" x14ac:dyDescent="0.25">
      <c r="A3655" s="3" t="s">
        <v>79</v>
      </c>
      <c r="B3655" s="3" t="s">
        <v>146</v>
      </c>
      <c r="C3655" s="3" t="s">
        <v>19</v>
      </c>
      <c r="D3655" s="3">
        <v>4</v>
      </c>
      <c r="E3655" s="3">
        <v>1</v>
      </c>
      <c r="G3655" s="3">
        <v>1</v>
      </c>
      <c r="N3655" s="3">
        <v>9</v>
      </c>
      <c r="O3655" s="3" t="s">
        <v>2</v>
      </c>
      <c r="P3655" s="3">
        <v>9</v>
      </c>
      <c r="Q3655" s="3" t="s">
        <v>2</v>
      </c>
      <c r="R3655" s="3">
        <v>5</v>
      </c>
      <c r="S3655" s="9">
        <v>2.96</v>
      </c>
      <c r="T3655" s="11">
        <v>14.33</v>
      </c>
      <c r="U3655" s="13">
        <v>4.6900000000000004</v>
      </c>
    </row>
    <row r="3656" spans="1:21" x14ac:dyDescent="0.25">
      <c r="A3656" s="3" t="s">
        <v>79</v>
      </c>
      <c r="B3656" s="3" t="s">
        <v>146</v>
      </c>
      <c r="C3656" s="3" t="s">
        <v>19</v>
      </c>
      <c r="D3656" s="3">
        <v>4</v>
      </c>
      <c r="E3656" s="3">
        <v>1</v>
      </c>
      <c r="G3656" s="3">
        <v>1</v>
      </c>
      <c r="N3656" s="3">
        <v>9</v>
      </c>
      <c r="O3656" s="3" t="s">
        <v>2</v>
      </c>
      <c r="P3656" s="3">
        <v>9</v>
      </c>
      <c r="Q3656" s="3" t="s">
        <v>2</v>
      </c>
      <c r="R3656" s="3">
        <v>5</v>
      </c>
      <c r="S3656" s="9">
        <v>3.08</v>
      </c>
      <c r="T3656" s="11">
        <v>11.86</v>
      </c>
      <c r="U3656" s="13">
        <v>2.4</v>
      </c>
    </row>
    <row r="3657" spans="1:21" x14ac:dyDescent="0.25">
      <c r="A3657" s="3" t="s">
        <v>79</v>
      </c>
      <c r="B3657" s="3" t="s">
        <v>146</v>
      </c>
      <c r="C3657" s="3" t="s">
        <v>16</v>
      </c>
      <c r="D3657" s="3">
        <v>3</v>
      </c>
      <c r="E3657" s="3">
        <v>0</v>
      </c>
      <c r="G3657" s="3">
        <v>1</v>
      </c>
      <c r="N3657" s="3">
        <v>9</v>
      </c>
      <c r="O3657" s="3" t="s">
        <v>2</v>
      </c>
      <c r="P3657" s="3">
        <v>9</v>
      </c>
      <c r="Q3657" s="3" t="s">
        <v>2</v>
      </c>
      <c r="R3657" s="3">
        <v>5</v>
      </c>
      <c r="S3657" s="9">
        <v>3.88</v>
      </c>
      <c r="T3657" s="11">
        <v>4.9400000000000004</v>
      </c>
      <c r="U3657" s="13">
        <v>4.7299999999999995</v>
      </c>
    </row>
    <row r="3658" spans="1:21" x14ac:dyDescent="0.25">
      <c r="A3658" s="3" t="s">
        <v>79</v>
      </c>
      <c r="B3658" s="3" t="s">
        <v>146</v>
      </c>
      <c r="C3658" s="3" t="s">
        <v>16</v>
      </c>
      <c r="D3658" s="3">
        <v>3</v>
      </c>
      <c r="E3658" s="3">
        <v>0</v>
      </c>
      <c r="G3658" s="3">
        <v>1</v>
      </c>
      <c r="N3658" s="3">
        <v>9</v>
      </c>
      <c r="O3658" s="3" t="s">
        <v>2</v>
      </c>
      <c r="P3658" s="3">
        <v>9</v>
      </c>
      <c r="Q3658" s="3" t="s">
        <v>2</v>
      </c>
      <c r="R3658" s="3">
        <v>5</v>
      </c>
      <c r="S3658" s="9">
        <v>2.5799999999999996</v>
      </c>
      <c r="T3658" s="11">
        <v>1.84</v>
      </c>
      <c r="U3658" s="13">
        <v>0.33</v>
      </c>
    </row>
    <row r="3659" spans="1:21" x14ac:dyDescent="0.25">
      <c r="A3659" s="3" t="s">
        <v>79</v>
      </c>
      <c r="B3659" s="3" t="s">
        <v>146</v>
      </c>
      <c r="C3659" s="3" t="s">
        <v>16</v>
      </c>
      <c r="D3659" s="3">
        <v>3</v>
      </c>
      <c r="E3659" s="3">
        <v>0</v>
      </c>
      <c r="G3659" s="3">
        <v>1</v>
      </c>
      <c r="N3659" s="3">
        <v>9</v>
      </c>
      <c r="O3659" s="3" t="s">
        <v>2</v>
      </c>
      <c r="P3659" s="3">
        <v>9</v>
      </c>
      <c r="Q3659" s="3" t="s">
        <v>2</v>
      </c>
      <c r="R3659" s="3">
        <v>5</v>
      </c>
      <c r="S3659" s="9">
        <v>5.04</v>
      </c>
      <c r="T3659" s="11">
        <v>4.6900000000000004</v>
      </c>
      <c r="U3659" s="13">
        <v>5.73</v>
      </c>
    </row>
    <row r="3660" spans="1:21" x14ac:dyDescent="0.25">
      <c r="A3660" s="3" t="s">
        <v>79</v>
      </c>
      <c r="B3660" s="3" t="s">
        <v>146</v>
      </c>
      <c r="C3660" s="3" t="s">
        <v>16</v>
      </c>
      <c r="D3660" s="3">
        <v>3</v>
      </c>
      <c r="E3660" s="3">
        <v>1</v>
      </c>
      <c r="G3660" s="3">
        <v>1</v>
      </c>
      <c r="N3660" s="3">
        <v>9</v>
      </c>
      <c r="O3660" s="3" t="s">
        <v>2</v>
      </c>
      <c r="P3660" s="3">
        <v>9</v>
      </c>
      <c r="Q3660" s="3" t="s">
        <v>2</v>
      </c>
      <c r="R3660" s="3">
        <v>5</v>
      </c>
      <c r="S3660" s="9">
        <v>7.79</v>
      </c>
      <c r="T3660" s="11">
        <v>14.33</v>
      </c>
      <c r="U3660" s="13">
        <v>4.1500000000000004</v>
      </c>
    </row>
    <row r="3661" spans="1:21" x14ac:dyDescent="0.25">
      <c r="A3661" s="3" t="s">
        <v>79</v>
      </c>
      <c r="B3661" s="3" t="s">
        <v>146</v>
      </c>
      <c r="C3661" s="3" t="s">
        <v>16</v>
      </c>
      <c r="D3661" s="3">
        <v>3</v>
      </c>
      <c r="E3661" s="3">
        <v>0</v>
      </c>
      <c r="G3661" s="3">
        <v>1</v>
      </c>
      <c r="N3661" s="3">
        <v>9</v>
      </c>
      <c r="O3661" s="3" t="s">
        <v>2</v>
      </c>
      <c r="P3661" s="3">
        <v>9</v>
      </c>
      <c r="Q3661" s="3" t="s">
        <v>2</v>
      </c>
      <c r="R3661" s="3">
        <v>5</v>
      </c>
      <c r="S3661" s="9">
        <v>2.92</v>
      </c>
      <c r="T3661" s="11">
        <v>2.62</v>
      </c>
      <c r="U3661" s="13">
        <v>0.2</v>
      </c>
    </row>
    <row r="3662" spans="1:21" x14ac:dyDescent="0.25">
      <c r="A3662" s="3" t="s">
        <v>79</v>
      </c>
      <c r="B3662" s="3" t="s">
        <v>146</v>
      </c>
      <c r="C3662" s="3" t="s">
        <v>18</v>
      </c>
      <c r="D3662" s="3">
        <v>2</v>
      </c>
      <c r="E3662" s="3">
        <v>0</v>
      </c>
      <c r="G3662" s="3">
        <v>1</v>
      </c>
      <c r="N3662" s="3">
        <v>9</v>
      </c>
      <c r="O3662" s="3" t="s">
        <v>2</v>
      </c>
      <c r="P3662" s="3">
        <v>9</v>
      </c>
      <c r="Q3662" s="3" t="s">
        <v>2</v>
      </c>
      <c r="R3662" s="3">
        <v>5</v>
      </c>
      <c r="S3662" s="9">
        <v>3.46</v>
      </c>
      <c r="T3662" s="11">
        <v>1</v>
      </c>
      <c r="U3662" s="13">
        <v>0</v>
      </c>
    </row>
    <row r="3663" spans="1:21" x14ac:dyDescent="0.25">
      <c r="A3663" s="3" t="s">
        <v>79</v>
      </c>
      <c r="B3663" s="3" t="s">
        <v>146</v>
      </c>
      <c r="C3663" s="3" t="s">
        <v>18</v>
      </c>
      <c r="D3663" s="3">
        <v>2</v>
      </c>
      <c r="E3663" s="3">
        <v>0</v>
      </c>
      <c r="G3663" s="3">
        <v>1</v>
      </c>
      <c r="N3663" s="3">
        <v>9</v>
      </c>
      <c r="O3663" s="3" t="s">
        <v>2</v>
      </c>
      <c r="P3663" s="3">
        <v>9</v>
      </c>
      <c r="Q3663" s="3" t="s">
        <v>2</v>
      </c>
      <c r="R3663" s="3">
        <v>5</v>
      </c>
      <c r="S3663" s="9">
        <v>3.09</v>
      </c>
      <c r="T3663" s="11">
        <v>11.86</v>
      </c>
      <c r="U3663" s="13">
        <v>0</v>
      </c>
    </row>
    <row r="3664" spans="1:21" x14ac:dyDescent="0.25">
      <c r="A3664" s="3" t="s">
        <v>79</v>
      </c>
      <c r="B3664" s="3" t="s">
        <v>146</v>
      </c>
      <c r="C3664" s="3" t="s">
        <v>18</v>
      </c>
      <c r="D3664" s="3">
        <v>2</v>
      </c>
      <c r="E3664" s="3">
        <v>0</v>
      </c>
      <c r="G3664" s="3">
        <v>1</v>
      </c>
      <c r="N3664" s="3">
        <v>9</v>
      </c>
      <c r="O3664" s="3" t="s">
        <v>2</v>
      </c>
      <c r="P3664" s="3">
        <v>9</v>
      </c>
      <c r="Q3664" s="3" t="s">
        <v>2</v>
      </c>
      <c r="R3664" s="3">
        <v>5</v>
      </c>
      <c r="S3664" s="9">
        <v>0.62</v>
      </c>
      <c r="T3664" s="11">
        <v>0.25</v>
      </c>
      <c r="U3664" s="13">
        <v>1.5</v>
      </c>
    </row>
    <row r="3665" spans="1:21" x14ac:dyDescent="0.25">
      <c r="A3665" s="3" t="s">
        <v>79</v>
      </c>
      <c r="B3665" s="3" t="s">
        <v>146</v>
      </c>
      <c r="C3665" s="3" t="s">
        <v>18</v>
      </c>
      <c r="D3665" s="3">
        <v>2</v>
      </c>
      <c r="E3665" s="3">
        <v>0</v>
      </c>
      <c r="G3665" s="3">
        <v>1</v>
      </c>
      <c r="N3665" s="3">
        <v>9</v>
      </c>
      <c r="O3665" s="3" t="s">
        <v>2</v>
      </c>
      <c r="P3665" s="3">
        <v>9</v>
      </c>
      <c r="Q3665" s="3" t="s">
        <v>2</v>
      </c>
      <c r="R3665" s="3">
        <v>5</v>
      </c>
      <c r="S3665" s="9">
        <v>2.0099999999999998</v>
      </c>
      <c r="T3665" s="11">
        <v>6.55</v>
      </c>
      <c r="U3665" s="13">
        <v>4.3099999999999996</v>
      </c>
    </row>
    <row r="3666" spans="1:21" x14ac:dyDescent="0.25">
      <c r="A3666" s="3" t="s">
        <v>79</v>
      </c>
      <c r="B3666" s="3" t="s">
        <v>146</v>
      </c>
      <c r="C3666" s="3" t="s">
        <v>18</v>
      </c>
      <c r="D3666" s="3">
        <v>2</v>
      </c>
      <c r="E3666" s="3">
        <v>0</v>
      </c>
      <c r="G3666" s="3">
        <v>1</v>
      </c>
      <c r="N3666" s="3">
        <v>9</v>
      </c>
      <c r="O3666" s="3" t="s">
        <v>2</v>
      </c>
      <c r="P3666" s="3">
        <v>9</v>
      </c>
      <c r="Q3666" s="3" t="s">
        <v>2</v>
      </c>
      <c r="R3666" s="3">
        <v>5</v>
      </c>
      <c r="S3666" s="9">
        <v>0.96</v>
      </c>
      <c r="T3666" s="11">
        <v>1.31</v>
      </c>
      <c r="U3666" s="13">
        <v>0.9</v>
      </c>
    </row>
    <row r="3667" spans="1:21" x14ac:dyDescent="0.25">
      <c r="A3667" s="3" t="s">
        <v>79</v>
      </c>
      <c r="B3667" s="3" t="s">
        <v>146</v>
      </c>
      <c r="C3667" s="3" t="s">
        <v>18</v>
      </c>
      <c r="D3667" s="3">
        <v>2</v>
      </c>
      <c r="E3667" s="3">
        <v>0</v>
      </c>
      <c r="G3667" s="3">
        <v>1</v>
      </c>
      <c r="N3667" s="3">
        <v>9</v>
      </c>
      <c r="O3667" s="3" t="s">
        <v>2</v>
      </c>
      <c r="P3667" s="3">
        <v>9</v>
      </c>
      <c r="Q3667" s="3" t="s">
        <v>2</v>
      </c>
      <c r="R3667" s="3">
        <v>5</v>
      </c>
      <c r="S3667" s="9">
        <v>1.61</v>
      </c>
      <c r="T3667" s="11">
        <v>1.84</v>
      </c>
      <c r="U3667" s="13">
        <v>2.83</v>
      </c>
    </row>
    <row r="3668" spans="1:21" x14ac:dyDescent="0.25">
      <c r="A3668" s="3" t="s">
        <v>79</v>
      </c>
      <c r="B3668" s="3" t="s">
        <v>146</v>
      </c>
      <c r="C3668" s="3" t="s">
        <v>24</v>
      </c>
      <c r="D3668" s="3">
        <v>1</v>
      </c>
      <c r="E3668" s="3">
        <v>0</v>
      </c>
      <c r="G3668" s="3">
        <v>1</v>
      </c>
      <c r="N3668" s="3">
        <v>9</v>
      </c>
      <c r="O3668" s="3" t="s">
        <v>2</v>
      </c>
      <c r="P3668" s="3">
        <v>9</v>
      </c>
      <c r="Q3668" s="3" t="s">
        <v>2</v>
      </c>
      <c r="R3668" s="3">
        <v>5</v>
      </c>
      <c r="S3668" s="9">
        <v>2.7699999999999996</v>
      </c>
      <c r="T3668" s="11">
        <v>0.85</v>
      </c>
      <c r="U3668" s="13">
        <v>0</v>
      </c>
    </row>
    <row r="3669" spans="1:21" x14ac:dyDescent="0.25">
      <c r="A3669" s="3" t="s">
        <v>79</v>
      </c>
      <c r="B3669" s="3" t="s">
        <v>146</v>
      </c>
      <c r="C3669" s="3" t="s">
        <v>24</v>
      </c>
      <c r="D3669" s="3">
        <v>1</v>
      </c>
      <c r="E3669" s="3">
        <v>0</v>
      </c>
      <c r="G3669" s="3">
        <v>1</v>
      </c>
      <c r="N3669" s="3">
        <v>9</v>
      </c>
      <c r="O3669" s="3" t="s">
        <v>2</v>
      </c>
      <c r="P3669" s="3">
        <v>9</v>
      </c>
      <c r="Q3669" s="3" t="s">
        <v>2</v>
      </c>
      <c r="R3669" s="3">
        <v>5</v>
      </c>
      <c r="S3669" s="9">
        <v>2.19</v>
      </c>
      <c r="T3669" s="11">
        <v>0.59</v>
      </c>
      <c r="U3669" s="13">
        <v>1.45</v>
      </c>
    </row>
    <row r="3670" spans="1:21" x14ac:dyDescent="0.25">
      <c r="A3670" s="3" t="s">
        <v>79</v>
      </c>
      <c r="B3670" s="3" t="s">
        <v>146</v>
      </c>
      <c r="C3670" s="3" t="s">
        <v>24</v>
      </c>
      <c r="D3670" s="3">
        <v>1</v>
      </c>
      <c r="E3670" s="3">
        <v>0</v>
      </c>
      <c r="G3670" s="3">
        <v>1</v>
      </c>
      <c r="N3670" s="3">
        <v>9</v>
      </c>
      <c r="O3670" s="3" t="s">
        <v>2</v>
      </c>
      <c r="P3670" s="3">
        <v>9</v>
      </c>
      <c r="Q3670" s="3" t="s">
        <v>2</v>
      </c>
      <c r="R3670" s="3">
        <v>5</v>
      </c>
      <c r="S3670" s="9">
        <v>1.45</v>
      </c>
      <c r="T3670" s="11">
        <v>2.2200000000000002</v>
      </c>
      <c r="U3670" s="13">
        <v>1.51</v>
      </c>
    </row>
    <row r="3671" spans="1:21" x14ac:dyDescent="0.25">
      <c r="A3671" s="3" t="s">
        <v>79</v>
      </c>
      <c r="B3671" s="3" t="s">
        <v>146</v>
      </c>
      <c r="C3671" s="3" t="s">
        <v>16</v>
      </c>
      <c r="D3671" s="3">
        <v>3</v>
      </c>
      <c r="E3671" s="3">
        <v>0</v>
      </c>
      <c r="K3671" s="3">
        <v>1</v>
      </c>
      <c r="N3671" s="3">
        <v>61</v>
      </c>
      <c r="O3671" s="3" t="s">
        <v>20</v>
      </c>
      <c r="P3671" s="3">
        <v>61</v>
      </c>
      <c r="Q3671" s="3" t="s">
        <v>6</v>
      </c>
      <c r="R3671" s="3">
        <v>26</v>
      </c>
      <c r="S3671" s="9">
        <v>3.6599999999999997</v>
      </c>
      <c r="T3671" s="11">
        <v>8</v>
      </c>
      <c r="U3671" s="13">
        <v>3.26</v>
      </c>
    </row>
    <row r="3672" spans="1:21" x14ac:dyDescent="0.25">
      <c r="A3672" s="3" t="s">
        <v>79</v>
      </c>
      <c r="B3672" s="3" t="s">
        <v>146</v>
      </c>
      <c r="C3672" s="3" t="s">
        <v>16</v>
      </c>
      <c r="D3672" s="3">
        <v>3</v>
      </c>
      <c r="E3672" s="3">
        <v>0</v>
      </c>
      <c r="K3672" s="3">
        <v>0.28000000000000003</v>
      </c>
      <c r="N3672" s="3">
        <v>62</v>
      </c>
      <c r="O3672" s="3" t="s">
        <v>21</v>
      </c>
      <c r="P3672" s="3">
        <v>62</v>
      </c>
      <c r="Q3672" s="3" t="s">
        <v>6</v>
      </c>
      <c r="R3672" s="3">
        <v>26</v>
      </c>
      <c r="S3672" s="9">
        <v>2.4</v>
      </c>
      <c r="T3672" s="11">
        <v>2.83</v>
      </c>
      <c r="U3672" s="13">
        <v>0.5</v>
      </c>
    </row>
    <row r="3673" spans="1:21" x14ac:dyDescent="0.25">
      <c r="A3673" s="3" t="s">
        <v>79</v>
      </c>
      <c r="B3673" s="3" t="s">
        <v>146</v>
      </c>
      <c r="C3673" s="3" t="s">
        <v>18</v>
      </c>
      <c r="D3673" s="3">
        <v>2</v>
      </c>
      <c r="E3673" s="3">
        <v>0</v>
      </c>
      <c r="K3673" s="3">
        <v>1</v>
      </c>
      <c r="N3673" s="3">
        <v>62</v>
      </c>
      <c r="O3673" s="3" t="s">
        <v>21</v>
      </c>
      <c r="P3673" s="3">
        <v>62</v>
      </c>
      <c r="Q3673" s="3" t="s">
        <v>6</v>
      </c>
      <c r="R3673" s="3">
        <v>26</v>
      </c>
      <c r="S3673" s="9">
        <v>2.9099999999999997</v>
      </c>
      <c r="T3673" s="11">
        <v>5.2</v>
      </c>
      <c r="U3673" s="13">
        <v>3.83</v>
      </c>
    </row>
    <row r="3674" spans="1:21" x14ac:dyDescent="0.25">
      <c r="A3674" s="3" t="s">
        <v>79</v>
      </c>
      <c r="B3674" s="3" t="s">
        <v>146</v>
      </c>
      <c r="C3674" s="3" t="s">
        <v>18</v>
      </c>
      <c r="D3674" s="3">
        <v>2</v>
      </c>
      <c r="E3674" s="3">
        <v>0</v>
      </c>
      <c r="K3674" s="3">
        <v>1</v>
      </c>
      <c r="N3674" s="3">
        <v>62</v>
      </c>
      <c r="O3674" s="3" t="s">
        <v>21</v>
      </c>
      <c r="P3674" s="3">
        <v>62</v>
      </c>
      <c r="Q3674" s="3" t="s">
        <v>6</v>
      </c>
      <c r="R3674" s="3">
        <v>26</v>
      </c>
      <c r="S3674" s="9">
        <v>2.9099999999999997</v>
      </c>
      <c r="T3674" s="11">
        <v>5.2</v>
      </c>
      <c r="U3674" s="13">
        <v>5.16</v>
      </c>
    </row>
    <row r="3675" spans="1:21" x14ac:dyDescent="0.25">
      <c r="A3675" s="3" t="s">
        <v>79</v>
      </c>
      <c r="B3675" s="3" t="s">
        <v>146</v>
      </c>
      <c r="C3675" s="3" t="s">
        <v>18</v>
      </c>
      <c r="D3675" s="3">
        <v>2</v>
      </c>
      <c r="E3675" s="3">
        <v>0</v>
      </c>
      <c r="K3675" s="3">
        <v>1</v>
      </c>
      <c r="N3675" s="3">
        <v>62</v>
      </c>
      <c r="O3675" s="3" t="s">
        <v>21</v>
      </c>
      <c r="P3675" s="3">
        <v>62</v>
      </c>
      <c r="Q3675" s="3" t="s">
        <v>6</v>
      </c>
      <c r="R3675" s="3">
        <v>26</v>
      </c>
      <c r="S3675" s="9">
        <v>0.96</v>
      </c>
      <c r="T3675" s="11">
        <v>0</v>
      </c>
      <c r="U3675" s="13">
        <v>0</v>
      </c>
    </row>
    <row r="3676" spans="1:21" x14ac:dyDescent="0.25">
      <c r="A3676" s="3" t="s">
        <v>79</v>
      </c>
      <c r="B3676" s="3" t="s">
        <v>146</v>
      </c>
      <c r="C3676" s="3" t="s">
        <v>19</v>
      </c>
      <c r="D3676" s="3">
        <v>4</v>
      </c>
      <c r="E3676" s="3">
        <v>1</v>
      </c>
      <c r="G3676" s="3">
        <v>0.67</v>
      </c>
      <c r="N3676" s="3">
        <v>9</v>
      </c>
      <c r="O3676" s="3" t="s">
        <v>2</v>
      </c>
      <c r="P3676" s="3">
        <v>9</v>
      </c>
      <c r="Q3676" s="3" t="s">
        <v>2</v>
      </c>
      <c r="R3676" s="3">
        <v>5</v>
      </c>
      <c r="S3676" s="9">
        <v>0</v>
      </c>
      <c r="T3676" s="11">
        <v>0</v>
      </c>
      <c r="U3676" s="13">
        <v>3.19</v>
      </c>
    </row>
    <row r="3677" spans="1:21" x14ac:dyDescent="0.25">
      <c r="A3677" s="3" t="s">
        <v>79</v>
      </c>
      <c r="B3677" s="3" t="s">
        <v>146</v>
      </c>
      <c r="C3677" s="3" t="s">
        <v>16</v>
      </c>
      <c r="D3677" s="3">
        <v>3</v>
      </c>
      <c r="E3677" s="3">
        <v>0</v>
      </c>
      <c r="G3677" s="3">
        <v>1</v>
      </c>
      <c r="N3677" s="3">
        <v>9</v>
      </c>
      <c r="O3677" s="3" t="s">
        <v>2</v>
      </c>
      <c r="P3677" s="3">
        <v>9</v>
      </c>
      <c r="Q3677" s="3" t="s">
        <v>2</v>
      </c>
      <c r="R3677" s="3">
        <v>5</v>
      </c>
      <c r="S3677" s="9">
        <v>0</v>
      </c>
      <c r="T3677" s="11">
        <v>0</v>
      </c>
      <c r="U3677" s="13">
        <v>0.73</v>
      </c>
    </row>
    <row r="3678" spans="1:21" x14ac:dyDescent="0.25">
      <c r="A3678" s="3" t="s">
        <v>79</v>
      </c>
      <c r="B3678" s="3" t="s">
        <v>146</v>
      </c>
      <c r="C3678" s="3" t="s">
        <v>16</v>
      </c>
      <c r="D3678" s="3">
        <v>3</v>
      </c>
      <c r="E3678" s="3">
        <v>0</v>
      </c>
      <c r="G3678" s="3">
        <v>0.82</v>
      </c>
      <c r="N3678" s="3">
        <v>9</v>
      </c>
      <c r="O3678" s="3" t="s">
        <v>2</v>
      </c>
      <c r="P3678" s="3">
        <v>9</v>
      </c>
      <c r="Q3678" s="3" t="s">
        <v>2</v>
      </c>
      <c r="R3678" s="3">
        <v>5</v>
      </c>
      <c r="S3678" s="9">
        <v>0</v>
      </c>
      <c r="T3678" s="11">
        <v>0</v>
      </c>
      <c r="U3678" s="13">
        <v>2.88</v>
      </c>
    </row>
    <row r="3679" spans="1:21" x14ac:dyDescent="0.25">
      <c r="A3679" s="3" t="s">
        <v>79</v>
      </c>
      <c r="B3679" s="3" t="s">
        <v>146</v>
      </c>
      <c r="C3679" s="3" t="s">
        <v>16</v>
      </c>
      <c r="D3679" s="3">
        <v>3</v>
      </c>
      <c r="E3679" s="3">
        <v>0</v>
      </c>
      <c r="G3679" s="3">
        <v>1</v>
      </c>
      <c r="N3679" s="3">
        <v>9</v>
      </c>
      <c r="O3679" s="3" t="s">
        <v>2</v>
      </c>
      <c r="P3679" s="3">
        <v>9</v>
      </c>
      <c r="Q3679" s="3" t="s">
        <v>2</v>
      </c>
      <c r="R3679" s="3">
        <v>5</v>
      </c>
      <c r="S3679" s="9">
        <v>0</v>
      </c>
      <c r="T3679" s="11">
        <v>0</v>
      </c>
      <c r="U3679" s="13">
        <v>0.42</v>
      </c>
    </row>
    <row r="3680" spans="1:21" x14ac:dyDescent="0.25">
      <c r="A3680" s="3" t="s">
        <v>79</v>
      </c>
      <c r="B3680" s="3" t="s">
        <v>146</v>
      </c>
      <c r="C3680" s="3" t="s">
        <v>18</v>
      </c>
      <c r="D3680" s="3">
        <v>2</v>
      </c>
      <c r="E3680" s="3">
        <v>0</v>
      </c>
      <c r="G3680" s="3">
        <v>0.6</v>
      </c>
      <c r="N3680" s="3">
        <v>9</v>
      </c>
      <c r="O3680" s="3" t="s">
        <v>2</v>
      </c>
      <c r="P3680" s="3">
        <v>9</v>
      </c>
      <c r="Q3680" s="3" t="s">
        <v>2</v>
      </c>
      <c r="R3680" s="3">
        <v>5</v>
      </c>
      <c r="S3680" s="9">
        <v>0</v>
      </c>
      <c r="T3680" s="11">
        <v>0</v>
      </c>
      <c r="U3680" s="13">
        <v>5.5</v>
      </c>
    </row>
    <row r="3681" spans="1:21" x14ac:dyDescent="0.25">
      <c r="A3681" s="3" t="s">
        <v>79</v>
      </c>
      <c r="B3681" s="3" t="s">
        <v>146</v>
      </c>
      <c r="C3681" s="3" t="s">
        <v>18</v>
      </c>
      <c r="D3681" s="3">
        <v>2</v>
      </c>
      <c r="E3681" s="3">
        <v>0</v>
      </c>
      <c r="G3681" s="3">
        <v>0.91</v>
      </c>
      <c r="N3681" s="3">
        <v>9</v>
      </c>
      <c r="O3681" s="3" t="s">
        <v>2</v>
      </c>
      <c r="P3681" s="3">
        <v>9</v>
      </c>
      <c r="Q3681" s="3" t="s">
        <v>2</v>
      </c>
      <c r="R3681" s="3">
        <v>5</v>
      </c>
      <c r="S3681" s="9">
        <v>0</v>
      </c>
      <c r="T3681" s="11">
        <v>0</v>
      </c>
      <c r="U3681" s="13">
        <v>5.27</v>
      </c>
    </row>
    <row r="3682" spans="1:21" x14ac:dyDescent="0.25">
      <c r="A3682" s="3" t="s">
        <v>79</v>
      </c>
      <c r="B3682" s="3" t="s">
        <v>146</v>
      </c>
      <c r="C3682" s="3" t="s">
        <v>18</v>
      </c>
      <c r="D3682" s="3">
        <v>2</v>
      </c>
      <c r="E3682" s="3">
        <v>0</v>
      </c>
      <c r="G3682" s="3">
        <v>0.8</v>
      </c>
      <c r="N3682" s="3">
        <v>9</v>
      </c>
      <c r="O3682" s="3" t="s">
        <v>2</v>
      </c>
      <c r="P3682" s="3">
        <v>9</v>
      </c>
      <c r="Q3682" s="3" t="s">
        <v>2</v>
      </c>
      <c r="R3682" s="3">
        <v>5</v>
      </c>
      <c r="S3682" s="9">
        <v>0</v>
      </c>
      <c r="T3682" s="11">
        <v>0</v>
      </c>
      <c r="U3682" s="13">
        <v>5.55</v>
      </c>
    </row>
    <row r="3683" spans="1:21" x14ac:dyDescent="0.25">
      <c r="A3683" s="3" t="s">
        <v>79</v>
      </c>
      <c r="B3683" s="3" t="s">
        <v>146</v>
      </c>
      <c r="C3683" s="3" t="s">
        <v>18</v>
      </c>
      <c r="D3683" s="3">
        <v>2</v>
      </c>
      <c r="E3683" s="3">
        <v>0</v>
      </c>
      <c r="G3683" s="3">
        <v>1</v>
      </c>
      <c r="N3683" s="3">
        <v>9</v>
      </c>
      <c r="O3683" s="3" t="s">
        <v>2</v>
      </c>
      <c r="P3683" s="3">
        <v>9</v>
      </c>
      <c r="Q3683" s="3" t="s">
        <v>2</v>
      </c>
      <c r="R3683" s="3">
        <v>5</v>
      </c>
      <c r="S3683" s="9">
        <v>0</v>
      </c>
      <c r="T3683" s="11">
        <v>0</v>
      </c>
      <c r="U3683" s="13">
        <v>0.93</v>
      </c>
    </row>
    <row r="3684" spans="1:21" x14ac:dyDescent="0.25">
      <c r="A3684" s="3" t="s">
        <v>79</v>
      </c>
      <c r="B3684" s="3" t="s">
        <v>146</v>
      </c>
      <c r="C3684" s="3" t="s">
        <v>18</v>
      </c>
      <c r="D3684" s="3">
        <v>2</v>
      </c>
      <c r="E3684" s="3">
        <v>0</v>
      </c>
      <c r="G3684" s="3">
        <v>1</v>
      </c>
      <c r="N3684" s="3">
        <v>9</v>
      </c>
      <c r="O3684" s="3" t="s">
        <v>2</v>
      </c>
      <c r="P3684" s="3">
        <v>9</v>
      </c>
      <c r="Q3684" s="3" t="s">
        <v>2</v>
      </c>
      <c r="R3684" s="3">
        <v>5</v>
      </c>
      <c r="S3684" s="9">
        <v>0</v>
      </c>
      <c r="T3684" s="11">
        <v>0</v>
      </c>
      <c r="U3684" s="13">
        <v>5.17</v>
      </c>
    </row>
    <row r="3685" spans="1:21" x14ac:dyDescent="0.25">
      <c r="A3685" s="3" t="s">
        <v>79</v>
      </c>
      <c r="B3685" s="3" t="s">
        <v>146</v>
      </c>
      <c r="C3685" s="3" t="s">
        <v>18</v>
      </c>
      <c r="D3685" s="3">
        <v>2</v>
      </c>
      <c r="E3685" s="3">
        <v>0</v>
      </c>
      <c r="G3685" s="3">
        <v>0.95</v>
      </c>
      <c r="N3685" s="3">
        <v>9</v>
      </c>
      <c r="O3685" s="3" t="s">
        <v>2</v>
      </c>
      <c r="P3685" s="3">
        <v>9</v>
      </c>
      <c r="Q3685" s="3" t="s">
        <v>2</v>
      </c>
      <c r="R3685" s="3">
        <v>5</v>
      </c>
      <c r="S3685" s="9">
        <v>0</v>
      </c>
      <c r="T3685" s="11">
        <v>0</v>
      </c>
      <c r="U3685" s="13">
        <v>5.17</v>
      </c>
    </row>
    <row r="3686" spans="1:21" x14ac:dyDescent="0.25">
      <c r="A3686" s="3" t="s">
        <v>79</v>
      </c>
      <c r="B3686" s="3" t="s">
        <v>146</v>
      </c>
      <c r="C3686" s="3" t="s">
        <v>18</v>
      </c>
      <c r="D3686" s="3">
        <v>2</v>
      </c>
      <c r="E3686" s="3">
        <v>0</v>
      </c>
      <c r="G3686" s="3">
        <v>1</v>
      </c>
      <c r="N3686" s="3">
        <v>9</v>
      </c>
      <c r="O3686" s="3" t="s">
        <v>2</v>
      </c>
      <c r="P3686" s="3">
        <v>9</v>
      </c>
      <c r="Q3686" s="3" t="s">
        <v>2</v>
      </c>
      <c r="R3686" s="3">
        <v>5</v>
      </c>
      <c r="S3686" s="9">
        <v>0</v>
      </c>
      <c r="T3686" s="11">
        <v>0</v>
      </c>
      <c r="U3686" s="13">
        <v>0.6</v>
      </c>
    </row>
    <row r="3687" spans="1:21" x14ac:dyDescent="0.25">
      <c r="A3687" s="3" t="s">
        <v>79</v>
      </c>
      <c r="B3687" s="3" t="s">
        <v>146</v>
      </c>
      <c r="C3687" s="3" t="s">
        <v>18</v>
      </c>
      <c r="D3687" s="3">
        <v>2</v>
      </c>
      <c r="E3687" s="3">
        <v>0</v>
      </c>
      <c r="G3687" s="3">
        <v>0.91</v>
      </c>
      <c r="N3687" s="3">
        <v>9</v>
      </c>
      <c r="O3687" s="3" t="s">
        <v>2</v>
      </c>
      <c r="P3687" s="3">
        <v>9</v>
      </c>
      <c r="Q3687" s="3" t="s">
        <v>2</v>
      </c>
      <c r="R3687" s="3">
        <v>5</v>
      </c>
      <c r="S3687" s="9">
        <v>0</v>
      </c>
      <c r="T3687" s="11">
        <v>0</v>
      </c>
      <c r="U3687" s="13">
        <v>0.62</v>
      </c>
    </row>
    <row r="3688" spans="1:21" x14ac:dyDescent="0.25">
      <c r="A3688" s="3" t="s">
        <v>79</v>
      </c>
      <c r="B3688" s="3" t="s">
        <v>146</v>
      </c>
      <c r="C3688" s="3" t="s">
        <v>18</v>
      </c>
      <c r="D3688" s="3">
        <v>2</v>
      </c>
      <c r="E3688" s="3">
        <v>0</v>
      </c>
      <c r="G3688" s="3">
        <v>1</v>
      </c>
      <c r="N3688" s="3">
        <v>9</v>
      </c>
      <c r="O3688" s="3" t="s">
        <v>2</v>
      </c>
      <c r="P3688" s="3">
        <v>9</v>
      </c>
      <c r="Q3688" s="3" t="s">
        <v>2</v>
      </c>
      <c r="R3688" s="3">
        <v>5</v>
      </c>
      <c r="S3688" s="9">
        <v>0</v>
      </c>
      <c r="T3688" s="11">
        <v>0</v>
      </c>
      <c r="U3688" s="13">
        <v>1.67</v>
      </c>
    </row>
    <row r="3689" spans="1:21" x14ac:dyDescent="0.25">
      <c r="A3689" s="3" t="s">
        <v>79</v>
      </c>
      <c r="B3689" s="3" t="s">
        <v>146</v>
      </c>
      <c r="C3689" s="3" t="s">
        <v>18</v>
      </c>
      <c r="D3689" s="3">
        <v>2</v>
      </c>
      <c r="E3689" s="3">
        <v>0</v>
      </c>
      <c r="G3689" s="3">
        <v>0.95</v>
      </c>
      <c r="N3689" s="3">
        <v>9</v>
      </c>
      <c r="O3689" s="3" t="s">
        <v>2</v>
      </c>
      <c r="P3689" s="3">
        <v>9</v>
      </c>
      <c r="Q3689" s="3" t="s">
        <v>2</v>
      </c>
      <c r="R3689" s="3">
        <v>5</v>
      </c>
      <c r="S3689" s="9">
        <v>0</v>
      </c>
      <c r="T3689" s="11">
        <v>0</v>
      </c>
      <c r="U3689" s="13">
        <v>1.96</v>
      </c>
    </row>
    <row r="3690" spans="1:21" x14ac:dyDescent="0.25">
      <c r="A3690" s="3" t="s">
        <v>79</v>
      </c>
      <c r="B3690" s="3" t="s">
        <v>146</v>
      </c>
      <c r="C3690" s="3" t="s">
        <v>18</v>
      </c>
      <c r="D3690" s="3">
        <v>2</v>
      </c>
      <c r="E3690" s="3">
        <v>0</v>
      </c>
      <c r="G3690" s="3">
        <v>0.8</v>
      </c>
      <c r="N3690" s="3">
        <v>9</v>
      </c>
      <c r="O3690" s="3" t="s">
        <v>2</v>
      </c>
      <c r="P3690" s="3">
        <v>9</v>
      </c>
      <c r="Q3690" s="3" t="s">
        <v>2</v>
      </c>
      <c r="R3690" s="3">
        <v>5</v>
      </c>
      <c r="S3690" s="9">
        <v>0</v>
      </c>
      <c r="T3690" s="11">
        <v>0</v>
      </c>
      <c r="U3690" s="13">
        <v>4.12</v>
      </c>
    </row>
    <row r="3691" spans="1:21" x14ac:dyDescent="0.25">
      <c r="A3691" s="3" t="s">
        <v>79</v>
      </c>
      <c r="B3691" s="3" t="s">
        <v>146</v>
      </c>
      <c r="C3691" s="3" t="s">
        <v>24</v>
      </c>
      <c r="D3691" s="3">
        <v>1</v>
      </c>
      <c r="E3691" s="3">
        <v>0</v>
      </c>
      <c r="G3691" s="3">
        <v>0.55000000000000004</v>
      </c>
      <c r="N3691" s="3">
        <v>9</v>
      </c>
      <c r="O3691" s="3" t="s">
        <v>2</v>
      </c>
      <c r="P3691" s="3">
        <v>9</v>
      </c>
      <c r="Q3691" s="3" t="s">
        <v>2</v>
      </c>
      <c r="R3691" s="3">
        <v>5</v>
      </c>
      <c r="S3691" s="9">
        <v>0</v>
      </c>
      <c r="T3691" s="11">
        <v>0</v>
      </c>
      <c r="U3691" s="13">
        <v>2.62</v>
      </c>
    </row>
    <row r="3692" spans="1:21" x14ac:dyDescent="0.25">
      <c r="A3692" s="3" t="s">
        <v>79</v>
      </c>
      <c r="B3692" s="3" t="s">
        <v>146</v>
      </c>
      <c r="C3692" s="3" t="s">
        <v>24</v>
      </c>
      <c r="D3692" s="3">
        <v>1</v>
      </c>
      <c r="E3692" s="3">
        <v>0</v>
      </c>
      <c r="G3692" s="3">
        <v>1</v>
      </c>
      <c r="N3692" s="3">
        <v>9</v>
      </c>
      <c r="O3692" s="3" t="s">
        <v>2</v>
      </c>
      <c r="P3692" s="3">
        <v>9</v>
      </c>
      <c r="Q3692" s="3" t="s">
        <v>2</v>
      </c>
      <c r="R3692" s="3">
        <v>5</v>
      </c>
      <c r="S3692" s="9">
        <v>0</v>
      </c>
      <c r="T3692" s="11">
        <v>0</v>
      </c>
      <c r="U3692" s="13">
        <v>4</v>
      </c>
    </row>
    <row r="3693" spans="1:21" x14ac:dyDescent="0.25">
      <c r="A3693" s="3" t="s">
        <v>79</v>
      </c>
      <c r="B3693" s="3" t="s">
        <v>146</v>
      </c>
      <c r="C3693" s="3" t="s">
        <v>24</v>
      </c>
      <c r="D3693" s="3">
        <v>1</v>
      </c>
      <c r="E3693" s="3">
        <v>0</v>
      </c>
      <c r="G3693" s="3">
        <v>1</v>
      </c>
      <c r="N3693" s="3">
        <v>9</v>
      </c>
      <c r="O3693" s="3" t="s">
        <v>2</v>
      </c>
      <c r="P3693" s="3">
        <v>9</v>
      </c>
      <c r="Q3693" s="3" t="s">
        <v>2</v>
      </c>
      <c r="R3693" s="3">
        <v>5</v>
      </c>
      <c r="S3693" s="9">
        <v>0</v>
      </c>
      <c r="T3693" s="11">
        <v>0</v>
      </c>
      <c r="U3693" s="13">
        <v>1.27</v>
      </c>
    </row>
    <row r="3694" spans="1:21" x14ac:dyDescent="0.25">
      <c r="A3694" s="3" t="s">
        <v>79</v>
      </c>
      <c r="B3694" s="3" t="s">
        <v>146</v>
      </c>
      <c r="C3694" s="3" t="s">
        <v>24</v>
      </c>
      <c r="D3694" s="3">
        <v>1</v>
      </c>
      <c r="E3694" s="3">
        <v>0</v>
      </c>
      <c r="G3694" s="3">
        <v>1</v>
      </c>
      <c r="N3694" s="3">
        <v>9</v>
      </c>
      <c r="O3694" s="3" t="s">
        <v>2</v>
      </c>
      <c r="P3694" s="3">
        <v>9</v>
      </c>
      <c r="Q3694" s="3" t="s">
        <v>2</v>
      </c>
      <c r="R3694" s="3">
        <v>5</v>
      </c>
      <c r="S3694" s="9">
        <v>0</v>
      </c>
      <c r="T3694" s="11">
        <v>0</v>
      </c>
      <c r="U3694" s="13">
        <v>1</v>
      </c>
    </row>
    <row r="3695" spans="1:21" x14ac:dyDescent="0.25">
      <c r="A3695" s="3" t="s">
        <v>79</v>
      </c>
      <c r="B3695" s="3" t="s">
        <v>146</v>
      </c>
      <c r="C3695" s="3" t="s">
        <v>24</v>
      </c>
      <c r="D3695" s="3">
        <v>1</v>
      </c>
      <c r="E3695" s="3">
        <v>0</v>
      </c>
      <c r="G3695" s="3">
        <v>0.82</v>
      </c>
      <c r="N3695" s="3">
        <v>9</v>
      </c>
      <c r="O3695" s="3" t="s">
        <v>2</v>
      </c>
      <c r="P3695" s="3">
        <v>9</v>
      </c>
      <c r="Q3695" s="3" t="s">
        <v>2</v>
      </c>
      <c r="R3695" s="3">
        <v>5</v>
      </c>
      <c r="S3695" s="9">
        <v>0</v>
      </c>
      <c r="T3695" s="11">
        <v>0</v>
      </c>
      <c r="U3695" s="13">
        <v>15.25</v>
      </c>
    </row>
    <row r="3696" spans="1:21" x14ac:dyDescent="0.25">
      <c r="A3696" s="3" t="s">
        <v>79</v>
      </c>
      <c r="B3696" s="3" t="s">
        <v>146</v>
      </c>
      <c r="C3696" s="3" t="s">
        <v>24</v>
      </c>
      <c r="D3696" s="3">
        <v>1</v>
      </c>
      <c r="E3696" s="3">
        <v>0</v>
      </c>
      <c r="G3696" s="3">
        <v>1</v>
      </c>
      <c r="N3696" s="3">
        <v>9</v>
      </c>
      <c r="O3696" s="3" t="s">
        <v>2</v>
      </c>
      <c r="P3696" s="3">
        <v>9</v>
      </c>
      <c r="Q3696" s="3" t="s">
        <v>2</v>
      </c>
      <c r="R3696" s="3">
        <v>5</v>
      </c>
      <c r="S3696" s="9">
        <v>0</v>
      </c>
      <c r="T3696" s="11">
        <v>0</v>
      </c>
      <c r="U3696" s="13">
        <v>0.6</v>
      </c>
    </row>
    <row r="3697" spans="1:21" x14ac:dyDescent="0.25">
      <c r="A3697" s="3" t="s">
        <v>79</v>
      </c>
      <c r="B3697" s="3" t="s">
        <v>146</v>
      </c>
      <c r="C3697" s="3" t="s">
        <v>24</v>
      </c>
      <c r="D3697" s="3">
        <v>1</v>
      </c>
      <c r="E3697" s="3">
        <v>0</v>
      </c>
      <c r="G3697" s="3">
        <v>1</v>
      </c>
      <c r="N3697" s="3">
        <v>9</v>
      </c>
      <c r="O3697" s="3" t="s">
        <v>2</v>
      </c>
      <c r="P3697" s="3">
        <v>9</v>
      </c>
      <c r="Q3697" s="3" t="s">
        <v>2</v>
      </c>
      <c r="R3697" s="3">
        <v>5</v>
      </c>
      <c r="S3697" s="9">
        <v>0</v>
      </c>
      <c r="T3697" s="11">
        <v>0</v>
      </c>
      <c r="U3697" s="13">
        <v>3.9899999999999998</v>
      </c>
    </row>
    <row r="3698" spans="1:21" x14ac:dyDescent="0.25">
      <c r="A3698" s="3" t="s">
        <v>79</v>
      </c>
      <c r="B3698" s="3" t="s">
        <v>146</v>
      </c>
      <c r="C3698" s="3" t="s">
        <v>35</v>
      </c>
      <c r="D3698" s="3">
        <v>6</v>
      </c>
      <c r="E3698" s="3">
        <v>0</v>
      </c>
      <c r="G3698" s="3">
        <v>1</v>
      </c>
      <c r="N3698" s="3">
        <v>10</v>
      </c>
      <c r="O3698" s="3" t="s">
        <v>26</v>
      </c>
      <c r="P3698" s="3">
        <v>10</v>
      </c>
      <c r="Q3698" s="3" t="s">
        <v>2</v>
      </c>
      <c r="R3698" s="3">
        <v>5</v>
      </c>
      <c r="S3698" s="9">
        <v>2.09</v>
      </c>
      <c r="T3698" s="11">
        <v>0</v>
      </c>
      <c r="U3698" s="13">
        <v>6.68</v>
      </c>
    </row>
    <row r="3699" spans="1:21" x14ac:dyDescent="0.25">
      <c r="A3699" s="3" t="s">
        <v>80</v>
      </c>
      <c r="B3699" s="3" t="s">
        <v>149</v>
      </c>
      <c r="C3699" s="3" t="s">
        <v>16</v>
      </c>
      <c r="D3699" s="3">
        <v>3</v>
      </c>
      <c r="E3699" s="3">
        <v>0</v>
      </c>
      <c r="K3699" s="3">
        <v>1</v>
      </c>
      <c r="N3699" s="3">
        <v>62</v>
      </c>
      <c r="O3699" s="3" t="s">
        <v>21</v>
      </c>
      <c r="P3699" s="3">
        <v>62</v>
      </c>
      <c r="Q3699" s="3" t="s">
        <v>6</v>
      </c>
      <c r="R3699" s="3">
        <v>26</v>
      </c>
      <c r="S3699" s="9">
        <v>4</v>
      </c>
      <c r="T3699" s="11">
        <v>8</v>
      </c>
      <c r="U3699" s="13">
        <v>5</v>
      </c>
    </row>
    <row r="3700" spans="1:21" x14ac:dyDescent="0.25">
      <c r="A3700" s="3" t="s">
        <v>80</v>
      </c>
      <c r="B3700" s="3" t="s">
        <v>149</v>
      </c>
      <c r="C3700" s="3" t="s">
        <v>16</v>
      </c>
      <c r="D3700" s="3">
        <v>3</v>
      </c>
      <c r="E3700" s="3">
        <v>0</v>
      </c>
      <c r="L3700" s="3">
        <v>1</v>
      </c>
      <c r="N3700" s="3">
        <v>65</v>
      </c>
      <c r="O3700" s="3" t="s">
        <v>7</v>
      </c>
      <c r="P3700" s="3">
        <v>65</v>
      </c>
      <c r="Q3700" s="3" t="s">
        <v>7</v>
      </c>
      <c r="R3700" s="3">
        <v>28</v>
      </c>
      <c r="S3700" s="9">
        <v>4.09</v>
      </c>
      <c r="T3700" s="11">
        <v>0</v>
      </c>
      <c r="U3700" s="13">
        <v>2</v>
      </c>
    </row>
    <row r="3701" spans="1:21" x14ac:dyDescent="0.25">
      <c r="A3701" s="3" t="s">
        <v>80</v>
      </c>
      <c r="B3701" s="3" t="s">
        <v>149</v>
      </c>
      <c r="C3701" s="3" t="s">
        <v>16</v>
      </c>
      <c r="D3701" s="3">
        <v>3</v>
      </c>
      <c r="E3701" s="3">
        <v>0</v>
      </c>
      <c r="K3701" s="3">
        <v>1</v>
      </c>
      <c r="N3701" s="3">
        <v>61</v>
      </c>
      <c r="O3701" s="3" t="s">
        <v>20</v>
      </c>
      <c r="P3701" s="3">
        <v>61</v>
      </c>
      <c r="Q3701" s="3" t="s">
        <v>6</v>
      </c>
      <c r="R3701" s="3">
        <v>26</v>
      </c>
      <c r="S3701" s="9">
        <v>2.78</v>
      </c>
      <c r="T3701" s="11">
        <v>0</v>
      </c>
      <c r="U3701" s="13">
        <v>6</v>
      </c>
    </row>
    <row r="3702" spans="1:21" x14ac:dyDescent="0.25">
      <c r="A3702" s="3" t="s">
        <v>80</v>
      </c>
      <c r="B3702" s="3" t="s">
        <v>149</v>
      </c>
      <c r="C3702" s="3" t="s">
        <v>16</v>
      </c>
      <c r="D3702" s="3">
        <v>3</v>
      </c>
      <c r="E3702" s="3">
        <v>0</v>
      </c>
      <c r="K3702" s="3">
        <v>1</v>
      </c>
      <c r="N3702" s="3">
        <v>62</v>
      </c>
      <c r="O3702" s="3" t="s">
        <v>21</v>
      </c>
      <c r="P3702" s="3">
        <v>62</v>
      </c>
      <c r="Q3702" s="3" t="s">
        <v>6</v>
      </c>
      <c r="R3702" s="3">
        <v>26</v>
      </c>
      <c r="S3702" s="9">
        <v>3.32</v>
      </c>
      <c r="T3702" s="11">
        <v>1</v>
      </c>
      <c r="U3702" s="13">
        <v>2.5</v>
      </c>
    </row>
    <row r="3703" spans="1:21" x14ac:dyDescent="0.25">
      <c r="A3703" s="3" t="s">
        <v>80</v>
      </c>
      <c r="B3703" s="3" t="s">
        <v>149</v>
      </c>
      <c r="C3703" s="3" t="s">
        <v>18</v>
      </c>
      <c r="D3703" s="3">
        <v>2</v>
      </c>
      <c r="E3703" s="3">
        <v>0</v>
      </c>
      <c r="K3703" s="3">
        <v>1</v>
      </c>
      <c r="N3703" s="3">
        <v>62</v>
      </c>
      <c r="O3703" s="3" t="s">
        <v>21</v>
      </c>
      <c r="P3703" s="3">
        <v>62</v>
      </c>
      <c r="Q3703" s="3" t="s">
        <v>6</v>
      </c>
      <c r="R3703" s="3">
        <v>26</v>
      </c>
      <c r="S3703" s="9">
        <v>2.4299999999999997</v>
      </c>
      <c r="T3703" s="11">
        <v>2.83</v>
      </c>
      <c r="U3703" s="13">
        <v>4.5</v>
      </c>
    </row>
    <row r="3704" spans="1:21" x14ac:dyDescent="0.25">
      <c r="A3704" s="3" t="s">
        <v>80</v>
      </c>
      <c r="B3704" s="3" t="s">
        <v>149</v>
      </c>
      <c r="C3704" s="3" t="s">
        <v>18</v>
      </c>
      <c r="D3704" s="3">
        <v>2</v>
      </c>
      <c r="E3704" s="3">
        <v>0</v>
      </c>
      <c r="H3704" s="3">
        <v>1</v>
      </c>
      <c r="N3704" s="3">
        <v>49</v>
      </c>
      <c r="O3704" s="3" t="s">
        <v>3</v>
      </c>
      <c r="P3704" s="3">
        <v>49</v>
      </c>
      <c r="Q3704" s="3" t="s">
        <v>3</v>
      </c>
      <c r="R3704" s="3">
        <v>21</v>
      </c>
      <c r="S3704" s="9">
        <v>1</v>
      </c>
      <c r="T3704" s="11">
        <v>1</v>
      </c>
      <c r="U3704" s="13">
        <v>0.5</v>
      </c>
    </row>
    <row r="3705" spans="1:21" x14ac:dyDescent="0.25">
      <c r="A3705" s="3" t="s">
        <v>80</v>
      </c>
      <c r="B3705" s="3" t="s">
        <v>149</v>
      </c>
      <c r="C3705" s="3" t="s">
        <v>18</v>
      </c>
      <c r="D3705" s="3">
        <v>2</v>
      </c>
      <c r="E3705" s="3">
        <v>0</v>
      </c>
      <c r="F3705" s="3">
        <v>1</v>
      </c>
      <c r="N3705" s="3">
        <v>3</v>
      </c>
      <c r="O3705" s="3" t="s">
        <v>1</v>
      </c>
      <c r="P3705" s="3">
        <v>3</v>
      </c>
      <c r="Q3705" s="3" t="s">
        <v>1</v>
      </c>
      <c r="R3705" s="3">
        <v>2</v>
      </c>
      <c r="S3705" s="9">
        <v>1</v>
      </c>
      <c r="T3705" s="11">
        <v>9.23</v>
      </c>
      <c r="U3705" s="13">
        <v>5.0600000000000005</v>
      </c>
    </row>
    <row r="3706" spans="1:21" x14ac:dyDescent="0.25">
      <c r="A3706" s="3" t="s">
        <v>80</v>
      </c>
      <c r="B3706" s="3" t="s">
        <v>149</v>
      </c>
      <c r="C3706" s="3" t="s">
        <v>18</v>
      </c>
      <c r="D3706" s="3">
        <v>2</v>
      </c>
      <c r="E3706" s="3">
        <v>0</v>
      </c>
      <c r="K3706" s="3">
        <v>1</v>
      </c>
      <c r="N3706" s="3">
        <v>61</v>
      </c>
      <c r="O3706" s="3" t="s">
        <v>20</v>
      </c>
      <c r="P3706" s="3">
        <v>61</v>
      </c>
      <c r="Q3706" s="3" t="s">
        <v>6</v>
      </c>
      <c r="R3706" s="3">
        <v>26</v>
      </c>
      <c r="S3706" s="9">
        <v>2.8499999999999996</v>
      </c>
      <c r="T3706" s="11">
        <v>1</v>
      </c>
      <c r="U3706" s="13">
        <v>0</v>
      </c>
    </row>
    <row r="3707" spans="1:21" x14ac:dyDescent="0.25">
      <c r="A3707" s="3" t="s">
        <v>80</v>
      </c>
      <c r="B3707" s="3" t="s">
        <v>149</v>
      </c>
      <c r="C3707" s="3" t="s">
        <v>18</v>
      </c>
      <c r="D3707" s="3">
        <v>2</v>
      </c>
      <c r="E3707" s="3">
        <v>0</v>
      </c>
      <c r="M3707" s="3">
        <v>1</v>
      </c>
      <c r="N3707" s="3">
        <v>66</v>
      </c>
      <c r="O3707" s="3" t="s">
        <v>8</v>
      </c>
      <c r="P3707" s="3">
        <v>66</v>
      </c>
      <c r="Q3707" s="3" t="s">
        <v>8</v>
      </c>
      <c r="R3707" s="3">
        <v>29</v>
      </c>
      <c r="S3707" s="9">
        <v>5.0699999999999994</v>
      </c>
      <c r="T3707" s="11">
        <v>1</v>
      </c>
      <c r="U3707" s="13">
        <v>0.5</v>
      </c>
    </row>
    <row r="3708" spans="1:21" x14ac:dyDescent="0.25">
      <c r="A3708" s="3" t="s">
        <v>80</v>
      </c>
      <c r="B3708" s="3" t="s">
        <v>149</v>
      </c>
      <c r="C3708" s="3" t="s">
        <v>18</v>
      </c>
      <c r="D3708" s="3">
        <v>2</v>
      </c>
      <c r="E3708" s="3">
        <v>0</v>
      </c>
      <c r="K3708" s="3">
        <v>1</v>
      </c>
      <c r="N3708" s="3">
        <v>61</v>
      </c>
      <c r="O3708" s="3" t="s">
        <v>20</v>
      </c>
      <c r="P3708" s="3">
        <v>61</v>
      </c>
      <c r="Q3708" s="3" t="s">
        <v>6</v>
      </c>
      <c r="R3708" s="3">
        <v>26</v>
      </c>
      <c r="S3708" s="9">
        <v>0.66</v>
      </c>
      <c r="T3708" s="11">
        <v>0</v>
      </c>
      <c r="U3708" s="13">
        <v>0</v>
      </c>
    </row>
    <row r="3709" spans="1:21" x14ac:dyDescent="0.25">
      <c r="A3709" s="3" t="s">
        <v>80</v>
      </c>
      <c r="B3709" s="3" t="s">
        <v>149</v>
      </c>
      <c r="C3709" s="3" t="s">
        <v>18</v>
      </c>
      <c r="D3709" s="3">
        <v>2</v>
      </c>
      <c r="E3709" s="3">
        <v>0</v>
      </c>
      <c r="K3709" s="3">
        <v>1</v>
      </c>
      <c r="N3709" s="3">
        <v>62</v>
      </c>
      <c r="O3709" s="3" t="s">
        <v>21</v>
      </c>
      <c r="P3709" s="3">
        <v>62</v>
      </c>
      <c r="Q3709" s="3" t="s">
        <v>6</v>
      </c>
      <c r="R3709" s="3">
        <v>26</v>
      </c>
      <c r="S3709" s="9">
        <v>1</v>
      </c>
      <c r="T3709" s="11">
        <v>0</v>
      </c>
      <c r="U3709" s="13">
        <v>5</v>
      </c>
    </row>
    <row r="3710" spans="1:21" x14ac:dyDescent="0.25">
      <c r="A3710" s="3" t="s">
        <v>80</v>
      </c>
      <c r="B3710" s="3" t="s">
        <v>149</v>
      </c>
      <c r="C3710" s="3" t="s">
        <v>18</v>
      </c>
      <c r="D3710" s="3">
        <v>2</v>
      </c>
      <c r="E3710" s="3">
        <v>0</v>
      </c>
      <c r="K3710" s="3">
        <v>1</v>
      </c>
      <c r="N3710" s="3">
        <v>62</v>
      </c>
      <c r="O3710" s="3" t="s">
        <v>21</v>
      </c>
      <c r="P3710" s="3">
        <v>62</v>
      </c>
      <c r="Q3710" s="3" t="s">
        <v>6</v>
      </c>
      <c r="R3710" s="3">
        <v>26</v>
      </c>
      <c r="S3710" s="9">
        <v>1</v>
      </c>
      <c r="T3710" s="11">
        <v>0</v>
      </c>
      <c r="U3710" s="13">
        <v>2</v>
      </c>
    </row>
    <row r="3711" spans="1:21" x14ac:dyDescent="0.25">
      <c r="A3711" s="3" t="s">
        <v>80</v>
      </c>
      <c r="B3711" s="3" t="s">
        <v>149</v>
      </c>
      <c r="C3711" s="3" t="s">
        <v>18</v>
      </c>
      <c r="D3711" s="3">
        <v>2</v>
      </c>
      <c r="E3711" s="3">
        <v>0</v>
      </c>
      <c r="K3711" s="3">
        <v>1</v>
      </c>
      <c r="N3711" s="3">
        <v>62</v>
      </c>
      <c r="O3711" s="3" t="s">
        <v>21</v>
      </c>
      <c r="P3711" s="3">
        <v>62</v>
      </c>
      <c r="Q3711" s="3" t="s">
        <v>6</v>
      </c>
      <c r="R3711" s="3">
        <v>26</v>
      </c>
      <c r="S3711" s="9">
        <v>2.7399999999999998</v>
      </c>
      <c r="T3711" s="11">
        <v>5.2</v>
      </c>
      <c r="U3711" s="13">
        <v>6</v>
      </c>
    </row>
    <row r="3712" spans="1:21" x14ac:dyDescent="0.25">
      <c r="A3712" s="3" t="s">
        <v>80</v>
      </c>
      <c r="B3712" s="3" t="s">
        <v>149</v>
      </c>
      <c r="C3712" s="3" t="s">
        <v>24</v>
      </c>
      <c r="D3712" s="3">
        <v>1</v>
      </c>
      <c r="E3712" s="3">
        <v>0</v>
      </c>
      <c r="K3712" s="3">
        <v>1</v>
      </c>
      <c r="N3712" s="3">
        <v>61</v>
      </c>
      <c r="O3712" s="3" t="s">
        <v>20</v>
      </c>
      <c r="P3712" s="3">
        <v>61</v>
      </c>
      <c r="Q3712" s="3" t="s">
        <v>6</v>
      </c>
      <c r="R3712" s="3">
        <v>26</v>
      </c>
      <c r="S3712" s="9">
        <v>0.97</v>
      </c>
      <c r="T3712" s="11">
        <v>1</v>
      </c>
      <c r="U3712" s="13">
        <v>0</v>
      </c>
    </row>
    <row r="3713" spans="1:21" x14ac:dyDescent="0.25">
      <c r="A3713" s="3" t="s">
        <v>80</v>
      </c>
      <c r="B3713" s="3" t="s">
        <v>149</v>
      </c>
      <c r="C3713" s="3" t="s">
        <v>18</v>
      </c>
      <c r="D3713" s="3">
        <v>2</v>
      </c>
      <c r="E3713" s="3">
        <v>0</v>
      </c>
      <c r="K3713" s="3">
        <v>1</v>
      </c>
      <c r="N3713" s="3">
        <v>61</v>
      </c>
      <c r="O3713" s="3" t="s">
        <v>20</v>
      </c>
      <c r="P3713" s="3">
        <v>61</v>
      </c>
      <c r="Q3713" s="3" t="s">
        <v>6</v>
      </c>
      <c r="R3713" s="3">
        <v>26</v>
      </c>
      <c r="S3713" s="9">
        <v>0</v>
      </c>
      <c r="T3713" s="11">
        <v>0</v>
      </c>
      <c r="U3713" s="13">
        <v>0</v>
      </c>
    </row>
    <row r="3714" spans="1:21" x14ac:dyDescent="0.25">
      <c r="A3714" s="3" t="s">
        <v>80</v>
      </c>
      <c r="B3714" s="3" t="s">
        <v>149</v>
      </c>
      <c r="C3714" s="3" t="s">
        <v>18</v>
      </c>
      <c r="D3714" s="3">
        <v>2</v>
      </c>
      <c r="E3714" s="3">
        <v>0</v>
      </c>
      <c r="K3714" s="3">
        <v>1</v>
      </c>
      <c r="N3714" s="3">
        <v>61</v>
      </c>
      <c r="O3714" s="3" t="s">
        <v>20</v>
      </c>
      <c r="P3714" s="3">
        <v>61</v>
      </c>
      <c r="Q3714" s="3" t="s">
        <v>6</v>
      </c>
      <c r="R3714" s="3">
        <v>26</v>
      </c>
      <c r="S3714" s="9">
        <v>0</v>
      </c>
      <c r="T3714" s="11">
        <v>0</v>
      </c>
      <c r="U3714" s="13">
        <v>0</v>
      </c>
    </row>
    <row r="3715" spans="1:21" x14ac:dyDescent="0.25">
      <c r="A3715" s="3" t="s">
        <v>80</v>
      </c>
      <c r="B3715" s="3" t="s">
        <v>149</v>
      </c>
      <c r="C3715" s="3" t="s">
        <v>24</v>
      </c>
      <c r="D3715" s="3">
        <v>1</v>
      </c>
      <c r="E3715" s="3">
        <v>0</v>
      </c>
      <c r="K3715" s="3">
        <v>1</v>
      </c>
      <c r="N3715" s="3">
        <v>61</v>
      </c>
      <c r="O3715" s="3" t="s">
        <v>20</v>
      </c>
      <c r="P3715" s="3">
        <v>61</v>
      </c>
      <c r="Q3715" s="3" t="s">
        <v>6</v>
      </c>
      <c r="R3715" s="3">
        <v>26</v>
      </c>
      <c r="S3715" s="9">
        <v>0</v>
      </c>
      <c r="T3715" s="11">
        <v>0</v>
      </c>
      <c r="U3715" s="13">
        <v>0</v>
      </c>
    </row>
    <row r="3716" spans="1:21" x14ac:dyDescent="0.25">
      <c r="A3716" s="3" t="s">
        <v>80</v>
      </c>
      <c r="B3716" s="3" t="s">
        <v>149</v>
      </c>
      <c r="C3716" s="3" t="s">
        <v>16</v>
      </c>
      <c r="D3716" s="3">
        <v>3</v>
      </c>
      <c r="E3716" s="3">
        <v>0</v>
      </c>
      <c r="K3716" s="3">
        <v>1</v>
      </c>
      <c r="N3716" s="3">
        <v>61</v>
      </c>
      <c r="O3716" s="3" t="s">
        <v>20</v>
      </c>
      <c r="P3716" s="3">
        <v>61</v>
      </c>
      <c r="Q3716" s="3" t="s">
        <v>6</v>
      </c>
      <c r="R3716" s="3">
        <v>26</v>
      </c>
      <c r="S3716" s="9">
        <v>0</v>
      </c>
      <c r="T3716" s="11">
        <v>0</v>
      </c>
      <c r="U3716" s="13">
        <v>0</v>
      </c>
    </row>
    <row r="3717" spans="1:21" x14ac:dyDescent="0.25">
      <c r="A3717" s="3" t="s">
        <v>80</v>
      </c>
      <c r="B3717" s="3" t="s">
        <v>149</v>
      </c>
      <c r="C3717" s="3" t="s">
        <v>18</v>
      </c>
      <c r="D3717" s="3">
        <v>2</v>
      </c>
      <c r="E3717" s="3">
        <v>0</v>
      </c>
      <c r="K3717" s="3">
        <v>1</v>
      </c>
      <c r="N3717" s="3">
        <v>61</v>
      </c>
      <c r="O3717" s="3" t="s">
        <v>20</v>
      </c>
      <c r="P3717" s="3">
        <v>61</v>
      </c>
      <c r="Q3717" s="3" t="s">
        <v>6</v>
      </c>
      <c r="R3717" s="3">
        <v>26</v>
      </c>
      <c r="S3717" s="9">
        <v>0</v>
      </c>
      <c r="T3717" s="11">
        <v>0</v>
      </c>
      <c r="U3717" s="13">
        <v>0</v>
      </c>
    </row>
    <row r="3718" spans="1:21" x14ac:dyDescent="0.25">
      <c r="A3718" s="3" t="s">
        <v>80</v>
      </c>
      <c r="B3718" s="3" t="s">
        <v>149</v>
      </c>
      <c r="C3718" s="3" t="s">
        <v>19</v>
      </c>
      <c r="D3718" s="3">
        <v>4</v>
      </c>
      <c r="E3718" s="3">
        <v>0</v>
      </c>
      <c r="K3718" s="3">
        <v>1</v>
      </c>
      <c r="N3718" s="3">
        <v>61</v>
      </c>
      <c r="O3718" s="3" t="s">
        <v>20</v>
      </c>
      <c r="P3718" s="3">
        <v>61</v>
      </c>
      <c r="Q3718" s="3" t="s">
        <v>6</v>
      </c>
      <c r="R3718" s="3">
        <v>26</v>
      </c>
      <c r="S3718" s="9">
        <v>0</v>
      </c>
      <c r="T3718" s="11">
        <v>0</v>
      </c>
      <c r="U3718" s="13">
        <v>0</v>
      </c>
    </row>
    <row r="3719" spans="1:21" x14ac:dyDescent="0.25">
      <c r="A3719" s="3" t="s">
        <v>80</v>
      </c>
      <c r="B3719" s="3" t="s">
        <v>149</v>
      </c>
      <c r="C3719" s="3" t="s">
        <v>16</v>
      </c>
      <c r="D3719" s="3">
        <v>3</v>
      </c>
      <c r="E3719" s="3">
        <v>0</v>
      </c>
      <c r="J3719" s="3">
        <v>1</v>
      </c>
      <c r="N3719" s="3">
        <v>55</v>
      </c>
      <c r="O3719" s="3" t="s">
        <v>23</v>
      </c>
      <c r="P3719" s="3">
        <v>55</v>
      </c>
      <c r="Q3719" s="3" t="s">
        <v>5</v>
      </c>
      <c r="R3719" s="3">
        <v>25</v>
      </c>
      <c r="S3719" s="9">
        <v>8.06</v>
      </c>
      <c r="T3719" s="11">
        <v>14.7</v>
      </c>
      <c r="U3719" s="13">
        <v>1.8</v>
      </c>
    </row>
    <row r="3720" spans="1:21" x14ac:dyDescent="0.25">
      <c r="A3720" s="3" t="s">
        <v>80</v>
      </c>
      <c r="B3720" s="3" t="s">
        <v>149</v>
      </c>
      <c r="C3720" s="3" t="s">
        <v>16</v>
      </c>
      <c r="D3720" s="3">
        <v>3</v>
      </c>
      <c r="E3720" s="3">
        <v>0</v>
      </c>
      <c r="J3720" s="3">
        <v>1</v>
      </c>
      <c r="N3720" s="3">
        <v>55</v>
      </c>
      <c r="O3720" s="3" t="s">
        <v>23</v>
      </c>
      <c r="P3720" s="3">
        <v>55</v>
      </c>
      <c r="Q3720" s="3" t="s">
        <v>5</v>
      </c>
      <c r="R3720" s="3">
        <v>25</v>
      </c>
      <c r="S3720" s="9">
        <v>6.54</v>
      </c>
      <c r="T3720" s="11">
        <v>14.7</v>
      </c>
      <c r="U3720" s="13">
        <v>0</v>
      </c>
    </row>
    <row r="3721" spans="1:21" x14ac:dyDescent="0.25">
      <c r="A3721" s="3" t="s">
        <v>80</v>
      </c>
      <c r="B3721" s="3" t="s">
        <v>149</v>
      </c>
      <c r="C3721" s="3" t="s">
        <v>16</v>
      </c>
      <c r="D3721" s="3">
        <v>3</v>
      </c>
      <c r="E3721" s="3">
        <v>0</v>
      </c>
      <c r="J3721" s="3">
        <v>1</v>
      </c>
      <c r="N3721" s="3">
        <v>55</v>
      </c>
      <c r="O3721" s="3" t="s">
        <v>23</v>
      </c>
      <c r="P3721" s="3">
        <v>55</v>
      </c>
      <c r="Q3721" s="3" t="s">
        <v>5</v>
      </c>
      <c r="R3721" s="3">
        <v>25</v>
      </c>
      <c r="S3721" s="9">
        <v>6.16</v>
      </c>
      <c r="T3721" s="11">
        <v>8</v>
      </c>
      <c r="U3721" s="13">
        <v>3.16</v>
      </c>
    </row>
    <row r="3722" spans="1:21" x14ac:dyDescent="0.25">
      <c r="A3722" s="3" t="s">
        <v>80</v>
      </c>
      <c r="B3722" s="3" t="s">
        <v>149</v>
      </c>
      <c r="C3722" s="3" t="s">
        <v>19</v>
      </c>
      <c r="D3722" s="3">
        <v>4</v>
      </c>
      <c r="E3722" s="3">
        <v>1</v>
      </c>
      <c r="J3722" s="3">
        <v>1</v>
      </c>
      <c r="N3722" s="3">
        <v>55</v>
      </c>
      <c r="O3722" s="3" t="s">
        <v>23</v>
      </c>
      <c r="P3722" s="3">
        <v>55</v>
      </c>
      <c r="Q3722" s="3" t="s">
        <v>5</v>
      </c>
      <c r="R3722" s="3">
        <v>25</v>
      </c>
      <c r="S3722" s="9">
        <v>8.129999999999999</v>
      </c>
      <c r="T3722" s="11">
        <v>14.7</v>
      </c>
      <c r="U3722" s="13">
        <v>0.26</v>
      </c>
    </row>
    <row r="3723" spans="1:21" x14ac:dyDescent="0.25">
      <c r="A3723" s="3" t="s">
        <v>80</v>
      </c>
      <c r="B3723" s="3" t="s">
        <v>149</v>
      </c>
      <c r="C3723" s="3" t="s">
        <v>19</v>
      </c>
      <c r="D3723" s="3">
        <v>4</v>
      </c>
      <c r="E3723" s="3">
        <v>0</v>
      </c>
      <c r="J3723" s="3">
        <v>1</v>
      </c>
      <c r="N3723" s="3">
        <v>55</v>
      </c>
      <c r="O3723" s="3" t="s">
        <v>23</v>
      </c>
      <c r="P3723" s="3">
        <v>55</v>
      </c>
      <c r="Q3723" s="3" t="s">
        <v>5</v>
      </c>
      <c r="R3723" s="3">
        <v>25</v>
      </c>
      <c r="S3723" s="9">
        <v>1</v>
      </c>
      <c r="T3723" s="11">
        <v>5.2</v>
      </c>
      <c r="U3723" s="13">
        <v>0</v>
      </c>
    </row>
    <row r="3724" spans="1:21" x14ac:dyDescent="0.25">
      <c r="A3724" s="3" t="s">
        <v>80</v>
      </c>
      <c r="B3724" s="3" t="s">
        <v>149</v>
      </c>
      <c r="C3724" s="3" t="s">
        <v>18</v>
      </c>
      <c r="D3724" s="3">
        <v>2</v>
      </c>
      <c r="E3724" s="3">
        <v>0</v>
      </c>
      <c r="J3724" s="3">
        <v>1</v>
      </c>
      <c r="N3724" s="3">
        <v>55</v>
      </c>
      <c r="O3724" s="3" t="s">
        <v>23</v>
      </c>
      <c r="P3724" s="3">
        <v>55</v>
      </c>
      <c r="Q3724" s="3" t="s">
        <v>5</v>
      </c>
      <c r="R3724" s="3">
        <v>25</v>
      </c>
      <c r="S3724" s="9">
        <v>3.2</v>
      </c>
      <c r="T3724" s="11">
        <v>5.2</v>
      </c>
      <c r="U3724" s="13">
        <v>2.2999999999999998</v>
      </c>
    </row>
    <row r="3725" spans="1:21" x14ac:dyDescent="0.25">
      <c r="A3725" s="3" t="s">
        <v>80</v>
      </c>
      <c r="B3725" s="3" t="s">
        <v>149</v>
      </c>
      <c r="C3725" s="3" t="s">
        <v>16</v>
      </c>
      <c r="D3725" s="3">
        <v>3</v>
      </c>
      <c r="E3725" s="3">
        <v>0</v>
      </c>
      <c r="J3725" s="3">
        <v>1</v>
      </c>
      <c r="N3725" s="3">
        <v>55</v>
      </c>
      <c r="O3725" s="3" t="s">
        <v>23</v>
      </c>
      <c r="P3725" s="3">
        <v>55</v>
      </c>
      <c r="Q3725" s="3" t="s">
        <v>5</v>
      </c>
      <c r="R3725" s="3">
        <v>25</v>
      </c>
      <c r="S3725" s="9">
        <v>7.14</v>
      </c>
      <c r="T3725" s="11">
        <v>5.2</v>
      </c>
      <c r="U3725" s="13">
        <v>0.76</v>
      </c>
    </row>
    <row r="3726" spans="1:21" x14ac:dyDescent="0.25">
      <c r="A3726" s="3" t="s">
        <v>80</v>
      </c>
      <c r="B3726" s="3" t="s">
        <v>149</v>
      </c>
      <c r="C3726" s="3" t="s">
        <v>16</v>
      </c>
      <c r="D3726" s="3">
        <v>3</v>
      </c>
      <c r="E3726" s="3">
        <v>0</v>
      </c>
      <c r="J3726" s="3">
        <v>1</v>
      </c>
      <c r="N3726" s="3">
        <v>55</v>
      </c>
      <c r="O3726" s="3" t="s">
        <v>23</v>
      </c>
      <c r="P3726" s="3">
        <v>55</v>
      </c>
      <c r="Q3726" s="3" t="s">
        <v>5</v>
      </c>
      <c r="R3726" s="3">
        <v>25</v>
      </c>
      <c r="S3726" s="9">
        <v>8.26</v>
      </c>
      <c r="T3726" s="11">
        <v>8</v>
      </c>
      <c r="U3726" s="13">
        <v>0.6</v>
      </c>
    </row>
    <row r="3727" spans="1:21" x14ac:dyDescent="0.25">
      <c r="A3727" s="3" t="s">
        <v>80</v>
      </c>
      <c r="B3727" s="3" t="s">
        <v>149</v>
      </c>
      <c r="C3727" s="3" t="s">
        <v>16</v>
      </c>
      <c r="D3727" s="3">
        <v>3</v>
      </c>
      <c r="E3727" s="3">
        <v>0</v>
      </c>
      <c r="J3727" s="3">
        <v>0.65</v>
      </c>
      <c r="N3727" s="3">
        <v>55</v>
      </c>
      <c r="O3727" s="3" t="s">
        <v>23</v>
      </c>
      <c r="P3727" s="3">
        <v>55</v>
      </c>
      <c r="Q3727" s="3" t="s">
        <v>5</v>
      </c>
      <c r="R3727" s="3">
        <v>25</v>
      </c>
      <c r="S3727" s="9">
        <v>4.8</v>
      </c>
      <c r="T3727" s="11">
        <v>2.83</v>
      </c>
      <c r="U3727" s="13">
        <v>3.46</v>
      </c>
    </row>
    <row r="3728" spans="1:21" x14ac:dyDescent="0.25">
      <c r="A3728" s="3" t="s">
        <v>80</v>
      </c>
      <c r="B3728" s="3" t="s">
        <v>149</v>
      </c>
      <c r="C3728" s="3" t="s">
        <v>19</v>
      </c>
      <c r="D3728" s="3">
        <v>4</v>
      </c>
      <c r="E3728" s="3">
        <v>0</v>
      </c>
      <c r="J3728" s="3">
        <v>1</v>
      </c>
      <c r="N3728" s="3">
        <v>55</v>
      </c>
      <c r="O3728" s="3" t="s">
        <v>23</v>
      </c>
      <c r="P3728" s="3">
        <v>55</v>
      </c>
      <c r="Q3728" s="3" t="s">
        <v>5</v>
      </c>
      <c r="R3728" s="3">
        <v>25</v>
      </c>
      <c r="S3728" s="9">
        <v>2.19</v>
      </c>
      <c r="T3728" s="11">
        <v>14.7</v>
      </c>
      <c r="U3728" s="13">
        <v>0</v>
      </c>
    </row>
    <row r="3729" spans="1:21" x14ac:dyDescent="0.25">
      <c r="A3729" s="3" t="s">
        <v>80</v>
      </c>
      <c r="B3729" s="3" t="s">
        <v>149</v>
      </c>
      <c r="C3729" s="3" t="s">
        <v>19</v>
      </c>
      <c r="D3729" s="3">
        <v>4</v>
      </c>
      <c r="E3729" s="3">
        <v>0</v>
      </c>
      <c r="J3729" s="3">
        <v>1</v>
      </c>
      <c r="N3729" s="3">
        <v>55</v>
      </c>
      <c r="O3729" s="3" t="s">
        <v>23</v>
      </c>
      <c r="P3729" s="3">
        <v>55</v>
      </c>
      <c r="Q3729" s="3" t="s">
        <v>5</v>
      </c>
      <c r="R3729" s="3">
        <v>25</v>
      </c>
      <c r="S3729" s="9">
        <v>1</v>
      </c>
      <c r="T3729" s="11">
        <v>14.7</v>
      </c>
      <c r="U3729" s="13">
        <v>0.8</v>
      </c>
    </row>
    <row r="3730" spans="1:21" x14ac:dyDescent="0.25">
      <c r="A3730" s="3" t="s">
        <v>80</v>
      </c>
      <c r="B3730" s="3" t="s">
        <v>149</v>
      </c>
      <c r="C3730" s="3" t="s">
        <v>16</v>
      </c>
      <c r="D3730" s="3">
        <v>3</v>
      </c>
      <c r="E3730" s="3">
        <v>0</v>
      </c>
      <c r="J3730" s="3">
        <v>1</v>
      </c>
      <c r="N3730" s="3">
        <v>55</v>
      </c>
      <c r="O3730" s="3" t="s">
        <v>23</v>
      </c>
      <c r="P3730" s="3">
        <v>55</v>
      </c>
      <c r="Q3730" s="3" t="s">
        <v>5</v>
      </c>
      <c r="R3730" s="3">
        <v>25</v>
      </c>
      <c r="S3730" s="9">
        <v>5.18</v>
      </c>
      <c r="T3730" s="11">
        <v>5.2</v>
      </c>
      <c r="U3730" s="13">
        <v>1.2</v>
      </c>
    </row>
    <row r="3731" spans="1:21" x14ac:dyDescent="0.25">
      <c r="A3731" s="3" t="s">
        <v>80</v>
      </c>
      <c r="B3731" s="3" t="s">
        <v>149</v>
      </c>
      <c r="C3731" s="3" t="s">
        <v>16</v>
      </c>
      <c r="D3731" s="3">
        <v>3</v>
      </c>
      <c r="E3731" s="3">
        <v>0</v>
      </c>
      <c r="J3731" s="3">
        <v>1</v>
      </c>
      <c r="N3731" s="3">
        <v>55</v>
      </c>
      <c r="O3731" s="3" t="s">
        <v>23</v>
      </c>
      <c r="P3731" s="3">
        <v>55</v>
      </c>
      <c r="Q3731" s="3" t="s">
        <v>5</v>
      </c>
      <c r="R3731" s="3">
        <v>25</v>
      </c>
      <c r="S3731" s="9">
        <v>4.9000000000000004</v>
      </c>
      <c r="T3731" s="11">
        <v>2.83</v>
      </c>
      <c r="U3731" s="13">
        <v>0</v>
      </c>
    </row>
    <row r="3732" spans="1:21" x14ac:dyDescent="0.25">
      <c r="A3732" s="3" t="s">
        <v>80</v>
      </c>
      <c r="B3732" s="3" t="s">
        <v>149</v>
      </c>
      <c r="C3732" s="3" t="s">
        <v>16</v>
      </c>
      <c r="D3732" s="3">
        <v>3</v>
      </c>
      <c r="E3732" s="3">
        <v>0</v>
      </c>
      <c r="J3732" s="3">
        <v>1</v>
      </c>
      <c r="N3732" s="3">
        <v>55</v>
      </c>
      <c r="O3732" s="3" t="s">
        <v>23</v>
      </c>
      <c r="P3732" s="3">
        <v>55</v>
      </c>
      <c r="Q3732" s="3" t="s">
        <v>5</v>
      </c>
      <c r="R3732" s="3">
        <v>25</v>
      </c>
      <c r="S3732" s="9">
        <v>3.36</v>
      </c>
      <c r="T3732" s="11">
        <v>2.83</v>
      </c>
      <c r="U3732" s="13">
        <v>0</v>
      </c>
    </row>
    <row r="3733" spans="1:21" x14ac:dyDescent="0.25">
      <c r="A3733" s="3" t="s">
        <v>80</v>
      </c>
      <c r="B3733" s="3" t="s">
        <v>149</v>
      </c>
      <c r="C3733" s="3" t="s">
        <v>19</v>
      </c>
      <c r="D3733" s="3">
        <v>4</v>
      </c>
      <c r="E3733" s="3">
        <v>1</v>
      </c>
      <c r="J3733" s="3">
        <v>0.44</v>
      </c>
      <c r="N3733" s="3">
        <v>55</v>
      </c>
      <c r="O3733" s="3" t="s">
        <v>23</v>
      </c>
      <c r="P3733" s="3">
        <v>55</v>
      </c>
      <c r="Q3733" s="3" t="s">
        <v>5</v>
      </c>
      <c r="R3733" s="3">
        <v>25</v>
      </c>
      <c r="S3733" s="9">
        <v>7.55</v>
      </c>
      <c r="T3733" s="11">
        <v>27</v>
      </c>
      <c r="U3733" s="13">
        <v>1.26</v>
      </c>
    </row>
    <row r="3734" spans="1:21" x14ac:dyDescent="0.25">
      <c r="A3734" s="3" t="s">
        <v>80</v>
      </c>
      <c r="B3734" s="3" t="s">
        <v>149</v>
      </c>
      <c r="C3734" s="3" t="s">
        <v>16</v>
      </c>
      <c r="D3734" s="3">
        <v>3</v>
      </c>
      <c r="E3734" s="3">
        <v>0</v>
      </c>
      <c r="J3734" s="3">
        <v>1</v>
      </c>
      <c r="N3734" s="3">
        <v>55</v>
      </c>
      <c r="O3734" s="3" t="s">
        <v>23</v>
      </c>
      <c r="P3734" s="3">
        <v>55</v>
      </c>
      <c r="Q3734" s="3" t="s">
        <v>5</v>
      </c>
      <c r="R3734" s="3">
        <v>25</v>
      </c>
      <c r="S3734" s="9">
        <v>6.3</v>
      </c>
      <c r="T3734" s="11">
        <v>2.83</v>
      </c>
      <c r="U3734" s="13">
        <v>0</v>
      </c>
    </row>
    <row r="3735" spans="1:21" x14ac:dyDescent="0.25">
      <c r="A3735" s="3" t="s">
        <v>80</v>
      </c>
      <c r="B3735" s="3" t="s">
        <v>149</v>
      </c>
      <c r="C3735" s="3" t="s">
        <v>18</v>
      </c>
      <c r="D3735" s="3">
        <v>2</v>
      </c>
      <c r="E3735" s="3">
        <v>0</v>
      </c>
      <c r="J3735" s="3">
        <v>1</v>
      </c>
      <c r="N3735" s="3">
        <v>55</v>
      </c>
      <c r="O3735" s="3" t="s">
        <v>23</v>
      </c>
      <c r="P3735" s="3">
        <v>55</v>
      </c>
      <c r="Q3735" s="3" t="s">
        <v>5</v>
      </c>
      <c r="R3735" s="3">
        <v>25</v>
      </c>
      <c r="S3735" s="9">
        <v>3.2</v>
      </c>
      <c r="T3735" s="11">
        <v>0</v>
      </c>
      <c r="U3735" s="13">
        <v>0</v>
      </c>
    </row>
    <row r="3736" spans="1:21" x14ac:dyDescent="0.25">
      <c r="A3736" s="3" t="s">
        <v>80</v>
      </c>
      <c r="B3736" s="3" t="s">
        <v>149</v>
      </c>
      <c r="C3736" s="3" t="s">
        <v>16</v>
      </c>
      <c r="D3736" s="3">
        <v>3</v>
      </c>
      <c r="E3736" s="3">
        <v>0</v>
      </c>
      <c r="J3736" s="3">
        <v>1</v>
      </c>
      <c r="N3736" s="3">
        <v>55</v>
      </c>
      <c r="O3736" s="3" t="s">
        <v>23</v>
      </c>
      <c r="P3736" s="3">
        <v>55</v>
      </c>
      <c r="Q3736" s="3" t="s">
        <v>5</v>
      </c>
      <c r="R3736" s="3">
        <v>25</v>
      </c>
      <c r="S3736" s="9">
        <v>3.5</v>
      </c>
      <c r="T3736" s="11">
        <v>1</v>
      </c>
      <c r="U3736" s="13">
        <v>0</v>
      </c>
    </row>
    <row r="3737" spans="1:21" x14ac:dyDescent="0.25">
      <c r="A3737" s="3" t="s">
        <v>80</v>
      </c>
      <c r="B3737" s="3" t="s">
        <v>149</v>
      </c>
      <c r="C3737" s="3" t="s">
        <v>16</v>
      </c>
      <c r="D3737" s="3">
        <v>3</v>
      </c>
      <c r="E3737" s="3">
        <v>0</v>
      </c>
      <c r="J3737" s="3">
        <v>1</v>
      </c>
      <c r="N3737" s="3">
        <v>55</v>
      </c>
      <c r="O3737" s="3" t="s">
        <v>23</v>
      </c>
      <c r="P3737" s="3">
        <v>55</v>
      </c>
      <c r="Q3737" s="3" t="s">
        <v>5</v>
      </c>
      <c r="R3737" s="3">
        <v>25</v>
      </c>
      <c r="S3737" s="9">
        <v>4.74</v>
      </c>
      <c r="T3737" s="11">
        <v>11.18</v>
      </c>
      <c r="U3737" s="13">
        <v>0</v>
      </c>
    </row>
    <row r="3738" spans="1:21" x14ac:dyDescent="0.25">
      <c r="A3738" s="3" t="s">
        <v>80</v>
      </c>
      <c r="B3738" s="3" t="s">
        <v>149</v>
      </c>
      <c r="C3738" s="3" t="s">
        <v>16</v>
      </c>
      <c r="D3738" s="3">
        <v>3</v>
      </c>
      <c r="E3738" s="3">
        <v>0</v>
      </c>
      <c r="J3738" s="3">
        <v>1</v>
      </c>
      <c r="N3738" s="3">
        <v>55</v>
      </c>
      <c r="O3738" s="3" t="s">
        <v>23</v>
      </c>
      <c r="P3738" s="3">
        <v>55</v>
      </c>
      <c r="Q3738" s="3" t="s">
        <v>5</v>
      </c>
      <c r="R3738" s="3">
        <v>25</v>
      </c>
      <c r="S3738" s="9">
        <v>4.7</v>
      </c>
      <c r="T3738" s="11">
        <v>18.52</v>
      </c>
      <c r="U3738" s="13">
        <v>0</v>
      </c>
    </row>
    <row r="3739" spans="1:21" x14ac:dyDescent="0.25">
      <c r="A3739" s="3" t="s">
        <v>80</v>
      </c>
      <c r="B3739" s="3" t="s">
        <v>149</v>
      </c>
      <c r="C3739" s="3" t="s">
        <v>16</v>
      </c>
      <c r="D3739" s="3">
        <v>3</v>
      </c>
      <c r="E3739" s="3">
        <v>0</v>
      </c>
      <c r="J3739" s="3">
        <v>1</v>
      </c>
      <c r="N3739" s="3">
        <v>55</v>
      </c>
      <c r="O3739" s="3" t="s">
        <v>23</v>
      </c>
      <c r="P3739" s="3">
        <v>55</v>
      </c>
      <c r="Q3739" s="3" t="s">
        <v>5</v>
      </c>
      <c r="R3739" s="3">
        <v>25</v>
      </c>
      <c r="S3739" s="9">
        <v>7.32</v>
      </c>
      <c r="T3739" s="11">
        <v>1</v>
      </c>
      <c r="U3739" s="13">
        <v>1.6</v>
      </c>
    </row>
    <row r="3740" spans="1:21" x14ac:dyDescent="0.25">
      <c r="A3740" s="3" t="s">
        <v>80</v>
      </c>
      <c r="B3740" s="3" t="s">
        <v>149</v>
      </c>
      <c r="C3740" s="3" t="s">
        <v>16</v>
      </c>
      <c r="D3740" s="3">
        <v>3</v>
      </c>
      <c r="E3740" s="3">
        <v>0</v>
      </c>
      <c r="J3740" s="3">
        <v>1</v>
      </c>
      <c r="N3740" s="3">
        <v>56</v>
      </c>
      <c r="O3740" s="3" t="s">
        <v>22</v>
      </c>
      <c r="P3740" s="3">
        <v>56</v>
      </c>
      <c r="Q3740" s="3" t="s">
        <v>5</v>
      </c>
      <c r="R3740" s="3">
        <v>25</v>
      </c>
      <c r="S3740" s="9">
        <v>11.92</v>
      </c>
      <c r="T3740" s="11">
        <v>5.2</v>
      </c>
      <c r="U3740" s="13">
        <v>1.17</v>
      </c>
    </row>
    <row r="3741" spans="1:21" x14ac:dyDescent="0.25">
      <c r="A3741" s="3" t="s">
        <v>80</v>
      </c>
      <c r="B3741" s="3" t="s">
        <v>149</v>
      </c>
      <c r="C3741" s="3" t="s">
        <v>19</v>
      </c>
      <c r="D3741" s="3">
        <v>4</v>
      </c>
      <c r="E3741" s="3">
        <v>1</v>
      </c>
      <c r="J3741" s="3">
        <v>1</v>
      </c>
      <c r="N3741" s="3">
        <v>56</v>
      </c>
      <c r="O3741" s="3" t="s">
        <v>22</v>
      </c>
      <c r="P3741" s="3">
        <v>56</v>
      </c>
      <c r="Q3741" s="3" t="s">
        <v>5</v>
      </c>
      <c r="R3741" s="3">
        <v>25</v>
      </c>
      <c r="S3741" s="9">
        <v>1</v>
      </c>
      <c r="T3741" s="11">
        <v>11.18</v>
      </c>
      <c r="U3741" s="13">
        <v>0.4</v>
      </c>
    </row>
    <row r="3742" spans="1:21" x14ac:dyDescent="0.25">
      <c r="A3742" s="3" t="s">
        <v>80</v>
      </c>
      <c r="B3742" s="3" t="s">
        <v>149</v>
      </c>
      <c r="C3742" s="3" t="s">
        <v>18</v>
      </c>
      <c r="D3742" s="3">
        <v>2</v>
      </c>
      <c r="E3742" s="3">
        <v>0</v>
      </c>
      <c r="J3742" s="3">
        <v>0.92</v>
      </c>
      <c r="N3742" s="3">
        <v>56</v>
      </c>
      <c r="O3742" s="3" t="s">
        <v>22</v>
      </c>
      <c r="P3742" s="3">
        <v>56</v>
      </c>
      <c r="Q3742" s="3" t="s">
        <v>5</v>
      </c>
      <c r="R3742" s="3">
        <v>25</v>
      </c>
      <c r="S3742" s="9">
        <v>1.55</v>
      </c>
      <c r="T3742" s="11">
        <v>0</v>
      </c>
      <c r="U3742" s="13">
        <v>0</v>
      </c>
    </row>
    <row r="3743" spans="1:21" x14ac:dyDescent="0.25">
      <c r="A3743" s="3" t="s">
        <v>80</v>
      </c>
      <c r="B3743" s="3" t="s">
        <v>149</v>
      </c>
      <c r="C3743" s="3" t="s">
        <v>16</v>
      </c>
      <c r="D3743" s="3">
        <v>3</v>
      </c>
      <c r="E3743" s="3">
        <v>0</v>
      </c>
      <c r="J3743" s="3">
        <v>1</v>
      </c>
      <c r="N3743" s="3">
        <v>56</v>
      </c>
      <c r="O3743" s="3" t="s">
        <v>22</v>
      </c>
      <c r="P3743" s="3">
        <v>56</v>
      </c>
      <c r="Q3743" s="3" t="s">
        <v>5</v>
      </c>
      <c r="R3743" s="3">
        <v>25</v>
      </c>
      <c r="S3743" s="9">
        <v>1</v>
      </c>
      <c r="T3743" s="11">
        <v>2.83</v>
      </c>
      <c r="U3743" s="13">
        <v>0</v>
      </c>
    </row>
    <row r="3744" spans="1:21" x14ac:dyDescent="0.25">
      <c r="A3744" s="3" t="s">
        <v>80</v>
      </c>
      <c r="B3744" s="3" t="s">
        <v>149</v>
      </c>
      <c r="C3744" s="3" t="s">
        <v>19</v>
      </c>
      <c r="D3744" s="3">
        <v>4</v>
      </c>
      <c r="E3744" s="3">
        <v>1</v>
      </c>
      <c r="J3744" s="3">
        <v>1</v>
      </c>
      <c r="N3744" s="3">
        <v>56</v>
      </c>
      <c r="O3744" s="3" t="s">
        <v>22</v>
      </c>
      <c r="P3744" s="3">
        <v>56</v>
      </c>
      <c r="Q3744" s="3" t="s">
        <v>5</v>
      </c>
      <c r="R3744" s="3">
        <v>25</v>
      </c>
      <c r="S3744" s="9">
        <v>1</v>
      </c>
      <c r="T3744" s="11">
        <v>14.7</v>
      </c>
      <c r="U3744" s="13">
        <v>0</v>
      </c>
    </row>
    <row r="3745" spans="1:21" x14ac:dyDescent="0.25">
      <c r="A3745" s="3" t="s">
        <v>80</v>
      </c>
      <c r="B3745" s="3" t="s">
        <v>149</v>
      </c>
      <c r="C3745" s="3" t="s">
        <v>18</v>
      </c>
      <c r="D3745" s="3">
        <v>2</v>
      </c>
      <c r="E3745" s="3">
        <v>0</v>
      </c>
      <c r="J3745" s="3">
        <v>1</v>
      </c>
      <c r="N3745" s="3">
        <v>56</v>
      </c>
      <c r="O3745" s="3" t="s">
        <v>22</v>
      </c>
      <c r="P3745" s="3">
        <v>56</v>
      </c>
      <c r="Q3745" s="3" t="s">
        <v>5</v>
      </c>
      <c r="R3745" s="3">
        <v>25</v>
      </c>
      <c r="S3745" s="9">
        <v>1.75</v>
      </c>
      <c r="T3745" s="11">
        <v>1</v>
      </c>
      <c r="U3745" s="13">
        <v>0</v>
      </c>
    </row>
    <row r="3746" spans="1:21" x14ac:dyDescent="0.25">
      <c r="A3746" s="3" t="s">
        <v>80</v>
      </c>
      <c r="B3746" s="3" t="s">
        <v>149</v>
      </c>
      <c r="C3746" s="3" t="s">
        <v>18</v>
      </c>
      <c r="D3746" s="3">
        <v>2</v>
      </c>
      <c r="E3746" s="3">
        <v>0</v>
      </c>
      <c r="J3746" s="3">
        <v>1</v>
      </c>
      <c r="N3746" s="3">
        <v>56</v>
      </c>
      <c r="O3746" s="3" t="s">
        <v>22</v>
      </c>
      <c r="P3746" s="3">
        <v>56</v>
      </c>
      <c r="Q3746" s="3" t="s">
        <v>5</v>
      </c>
      <c r="R3746" s="3">
        <v>25</v>
      </c>
      <c r="S3746" s="9">
        <v>2.1</v>
      </c>
      <c r="T3746" s="11">
        <v>5.2</v>
      </c>
      <c r="U3746" s="13">
        <v>0</v>
      </c>
    </row>
    <row r="3747" spans="1:21" x14ac:dyDescent="0.25">
      <c r="A3747" s="3" t="s">
        <v>80</v>
      </c>
      <c r="B3747" s="3" t="s">
        <v>149</v>
      </c>
      <c r="C3747" s="3" t="s">
        <v>16</v>
      </c>
      <c r="D3747" s="3">
        <v>3</v>
      </c>
      <c r="E3747" s="3">
        <v>0</v>
      </c>
      <c r="J3747" s="3">
        <v>0.6</v>
      </c>
      <c r="N3747" s="3">
        <v>56</v>
      </c>
      <c r="O3747" s="3" t="s">
        <v>22</v>
      </c>
      <c r="P3747" s="3">
        <v>56</v>
      </c>
      <c r="Q3747" s="3" t="s">
        <v>5</v>
      </c>
      <c r="R3747" s="3">
        <v>25</v>
      </c>
      <c r="S3747" s="9">
        <v>3.98</v>
      </c>
      <c r="T3747" s="11">
        <v>2.83</v>
      </c>
      <c r="U3747" s="13">
        <v>0</v>
      </c>
    </row>
    <row r="3748" spans="1:21" x14ac:dyDescent="0.25">
      <c r="A3748" s="3" t="s">
        <v>80</v>
      </c>
      <c r="B3748" s="3" t="s">
        <v>149</v>
      </c>
      <c r="C3748" s="3" t="s">
        <v>19</v>
      </c>
      <c r="D3748" s="3">
        <v>4</v>
      </c>
      <c r="E3748" s="3">
        <v>1</v>
      </c>
      <c r="J3748" s="3">
        <v>1</v>
      </c>
      <c r="N3748" s="3">
        <v>56</v>
      </c>
      <c r="O3748" s="3" t="s">
        <v>22</v>
      </c>
      <c r="P3748" s="3">
        <v>56</v>
      </c>
      <c r="Q3748" s="3" t="s">
        <v>5</v>
      </c>
      <c r="R3748" s="3">
        <v>25</v>
      </c>
      <c r="S3748" s="9">
        <v>4.84</v>
      </c>
      <c r="T3748" s="11">
        <v>5.2</v>
      </c>
      <c r="U3748" s="13">
        <v>2.9660000000000002</v>
      </c>
    </row>
    <row r="3749" spans="1:21" x14ac:dyDescent="0.25">
      <c r="A3749" s="3" t="s">
        <v>80</v>
      </c>
      <c r="B3749" s="3" t="s">
        <v>149</v>
      </c>
      <c r="C3749" s="3" t="s">
        <v>16</v>
      </c>
      <c r="D3749" s="3">
        <v>3</v>
      </c>
      <c r="E3749" s="3">
        <v>0</v>
      </c>
      <c r="J3749" s="3">
        <v>1</v>
      </c>
      <c r="N3749" s="3">
        <v>56</v>
      </c>
      <c r="O3749" s="3" t="s">
        <v>22</v>
      </c>
      <c r="P3749" s="3">
        <v>56</v>
      </c>
      <c r="Q3749" s="3" t="s">
        <v>5</v>
      </c>
      <c r="R3749" s="3">
        <v>25</v>
      </c>
      <c r="S3749" s="9">
        <v>4.3600000000000003</v>
      </c>
      <c r="T3749" s="11">
        <v>2.83</v>
      </c>
      <c r="U3749" s="13">
        <v>0</v>
      </c>
    </row>
    <row r="3750" spans="1:21" x14ac:dyDescent="0.25">
      <c r="A3750" s="3" t="s">
        <v>80</v>
      </c>
      <c r="B3750" s="3" t="s">
        <v>149</v>
      </c>
      <c r="C3750" s="3" t="s">
        <v>18</v>
      </c>
      <c r="D3750" s="3">
        <v>2</v>
      </c>
      <c r="E3750" s="3">
        <v>0</v>
      </c>
      <c r="J3750" s="3">
        <v>1</v>
      </c>
      <c r="N3750" s="3">
        <v>56</v>
      </c>
      <c r="O3750" s="3" t="s">
        <v>22</v>
      </c>
      <c r="P3750" s="3">
        <v>56</v>
      </c>
      <c r="Q3750" s="3" t="s">
        <v>5</v>
      </c>
      <c r="R3750" s="3">
        <v>25</v>
      </c>
      <c r="S3750" s="9">
        <v>3.3299999999999996</v>
      </c>
      <c r="T3750" s="11">
        <v>1</v>
      </c>
      <c r="U3750" s="13">
        <v>1</v>
      </c>
    </row>
    <row r="3751" spans="1:21" x14ac:dyDescent="0.25">
      <c r="A3751" s="3" t="s">
        <v>80</v>
      </c>
      <c r="B3751" s="3" t="s">
        <v>149</v>
      </c>
      <c r="C3751" s="3" t="s">
        <v>19</v>
      </c>
      <c r="D3751" s="3">
        <v>4</v>
      </c>
      <c r="E3751" s="3">
        <v>1</v>
      </c>
      <c r="J3751" s="3">
        <v>1</v>
      </c>
      <c r="N3751" s="3">
        <v>57</v>
      </c>
      <c r="O3751" s="3" t="s">
        <v>30</v>
      </c>
      <c r="P3751" s="3">
        <v>57</v>
      </c>
      <c r="Q3751" s="3" t="s">
        <v>5</v>
      </c>
      <c r="R3751" s="3">
        <v>25</v>
      </c>
      <c r="S3751" s="9">
        <v>2.97</v>
      </c>
      <c r="T3751" s="11">
        <v>8</v>
      </c>
      <c r="U3751" s="13">
        <v>4.4000000000000004</v>
      </c>
    </row>
    <row r="3752" spans="1:21" x14ac:dyDescent="0.25">
      <c r="A3752" s="3" t="s">
        <v>80</v>
      </c>
      <c r="B3752" s="3" t="s">
        <v>149</v>
      </c>
      <c r="C3752" s="3" t="s">
        <v>16</v>
      </c>
      <c r="D3752" s="3">
        <v>3</v>
      </c>
      <c r="E3752" s="3">
        <v>0</v>
      </c>
      <c r="J3752" s="3">
        <v>0.76</v>
      </c>
      <c r="N3752" s="3">
        <v>57</v>
      </c>
      <c r="O3752" s="3" t="s">
        <v>30</v>
      </c>
      <c r="P3752" s="3">
        <v>57</v>
      </c>
      <c r="Q3752" s="3" t="s">
        <v>5</v>
      </c>
      <c r="R3752" s="3">
        <v>25</v>
      </c>
      <c r="S3752" s="9">
        <v>4.0199999999999996</v>
      </c>
      <c r="T3752" s="11">
        <v>2.83</v>
      </c>
      <c r="U3752" s="13">
        <v>0</v>
      </c>
    </row>
    <row r="3753" spans="1:21" x14ac:dyDescent="0.25">
      <c r="A3753" s="3" t="s">
        <v>80</v>
      </c>
      <c r="B3753" s="3" t="s">
        <v>149</v>
      </c>
      <c r="C3753" s="3" t="s">
        <v>18</v>
      </c>
      <c r="D3753" s="3">
        <v>2</v>
      </c>
      <c r="E3753" s="3">
        <v>1</v>
      </c>
      <c r="J3753" s="3">
        <v>1</v>
      </c>
      <c r="N3753" s="3">
        <v>57</v>
      </c>
      <c r="O3753" s="3" t="s">
        <v>30</v>
      </c>
      <c r="P3753" s="3">
        <v>57</v>
      </c>
      <c r="Q3753" s="3" t="s">
        <v>5</v>
      </c>
      <c r="R3753" s="3">
        <v>25</v>
      </c>
      <c r="S3753" s="9">
        <v>5.45</v>
      </c>
      <c r="T3753" s="11">
        <v>5.2</v>
      </c>
      <c r="U3753" s="13">
        <v>2.8340000000000001</v>
      </c>
    </row>
    <row r="3754" spans="1:21" x14ac:dyDescent="0.25">
      <c r="A3754" s="3" t="s">
        <v>80</v>
      </c>
      <c r="B3754" s="3" t="s">
        <v>149</v>
      </c>
      <c r="C3754" s="3" t="s">
        <v>19</v>
      </c>
      <c r="D3754" s="3">
        <v>4</v>
      </c>
      <c r="E3754" s="3">
        <v>1</v>
      </c>
      <c r="J3754" s="3">
        <v>0.78</v>
      </c>
      <c r="N3754" s="3">
        <v>57</v>
      </c>
      <c r="O3754" s="3" t="s">
        <v>30</v>
      </c>
      <c r="P3754" s="3">
        <v>57</v>
      </c>
      <c r="Q3754" s="3" t="s">
        <v>5</v>
      </c>
      <c r="R3754" s="3">
        <v>25</v>
      </c>
      <c r="S3754" s="9">
        <v>1</v>
      </c>
      <c r="T3754" s="11">
        <v>8</v>
      </c>
      <c r="U3754" s="13">
        <v>0</v>
      </c>
    </row>
    <row r="3755" spans="1:21" x14ac:dyDescent="0.25">
      <c r="A3755" s="3" t="s">
        <v>80</v>
      </c>
      <c r="B3755" s="3" t="s">
        <v>149</v>
      </c>
      <c r="C3755" s="3" t="s">
        <v>18</v>
      </c>
      <c r="D3755" s="3">
        <v>2</v>
      </c>
      <c r="E3755" s="3">
        <v>0</v>
      </c>
      <c r="J3755" s="3">
        <v>1</v>
      </c>
      <c r="N3755" s="3">
        <v>57</v>
      </c>
      <c r="O3755" s="3" t="s">
        <v>30</v>
      </c>
      <c r="P3755" s="3">
        <v>57</v>
      </c>
      <c r="Q3755" s="3" t="s">
        <v>5</v>
      </c>
      <c r="R3755" s="3">
        <v>25</v>
      </c>
      <c r="S3755" s="9">
        <v>3.8299999999999996</v>
      </c>
      <c r="T3755" s="11">
        <v>5.2</v>
      </c>
      <c r="U3755" s="13">
        <v>0</v>
      </c>
    </row>
    <row r="3756" spans="1:21" x14ac:dyDescent="0.25">
      <c r="A3756" s="3" t="s">
        <v>80</v>
      </c>
      <c r="B3756" s="3" t="s">
        <v>149</v>
      </c>
      <c r="C3756" s="3" t="s">
        <v>19</v>
      </c>
      <c r="D3756" s="3">
        <v>4</v>
      </c>
      <c r="E3756" s="3">
        <v>1</v>
      </c>
      <c r="J3756" s="3">
        <v>1</v>
      </c>
      <c r="N3756" s="3">
        <v>57</v>
      </c>
      <c r="O3756" s="3" t="s">
        <v>30</v>
      </c>
      <c r="P3756" s="3">
        <v>57</v>
      </c>
      <c r="Q3756" s="3" t="s">
        <v>5</v>
      </c>
      <c r="R3756" s="3">
        <v>25</v>
      </c>
      <c r="S3756" s="9">
        <v>5.03</v>
      </c>
      <c r="T3756" s="11">
        <v>18.52</v>
      </c>
      <c r="U3756" s="13">
        <v>8.6709999999999994</v>
      </c>
    </row>
    <row r="3757" spans="1:21" x14ac:dyDescent="0.25">
      <c r="A3757" s="3" t="s">
        <v>80</v>
      </c>
      <c r="B3757" s="3" t="s">
        <v>149</v>
      </c>
      <c r="C3757" s="3" t="s">
        <v>19</v>
      </c>
      <c r="D3757" s="3">
        <v>4</v>
      </c>
      <c r="E3757" s="3">
        <v>1</v>
      </c>
      <c r="J3757" s="3">
        <v>1</v>
      </c>
      <c r="N3757" s="3">
        <v>57</v>
      </c>
      <c r="O3757" s="3" t="s">
        <v>30</v>
      </c>
      <c r="P3757" s="3">
        <v>57</v>
      </c>
      <c r="Q3757" s="3" t="s">
        <v>5</v>
      </c>
      <c r="R3757" s="3">
        <v>25</v>
      </c>
      <c r="S3757" s="9">
        <v>1</v>
      </c>
      <c r="T3757" s="11">
        <v>11.18</v>
      </c>
      <c r="U3757" s="13">
        <v>1.7</v>
      </c>
    </row>
    <row r="3758" spans="1:21" x14ac:dyDescent="0.25">
      <c r="A3758" s="3" t="s">
        <v>80</v>
      </c>
      <c r="B3758" s="3" t="s">
        <v>149</v>
      </c>
      <c r="C3758" s="3" t="s">
        <v>16</v>
      </c>
      <c r="D3758" s="3">
        <v>3</v>
      </c>
      <c r="E3758" s="3">
        <v>1</v>
      </c>
      <c r="J3758" s="3">
        <v>0.95</v>
      </c>
      <c r="N3758" s="3">
        <v>57</v>
      </c>
      <c r="O3758" s="3" t="s">
        <v>30</v>
      </c>
      <c r="P3758" s="3">
        <v>57</v>
      </c>
      <c r="Q3758" s="3" t="s">
        <v>5</v>
      </c>
      <c r="R3758" s="3">
        <v>25</v>
      </c>
      <c r="S3758" s="9">
        <v>7.88</v>
      </c>
      <c r="T3758" s="11">
        <v>14.7</v>
      </c>
      <c r="U3758" s="13">
        <v>2.66</v>
      </c>
    </row>
    <row r="3759" spans="1:21" x14ac:dyDescent="0.25">
      <c r="A3759" s="3" t="s">
        <v>80</v>
      </c>
      <c r="B3759" s="3" t="s">
        <v>149</v>
      </c>
      <c r="C3759" s="3" t="s">
        <v>16</v>
      </c>
      <c r="D3759" s="3">
        <v>3</v>
      </c>
      <c r="E3759" s="3">
        <v>0</v>
      </c>
      <c r="J3759" s="3">
        <v>1</v>
      </c>
      <c r="N3759" s="3">
        <v>57</v>
      </c>
      <c r="O3759" s="3" t="s">
        <v>30</v>
      </c>
      <c r="P3759" s="3">
        <v>57</v>
      </c>
      <c r="Q3759" s="3" t="s">
        <v>5</v>
      </c>
      <c r="R3759" s="3">
        <v>25</v>
      </c>
      <c r="S3759" s="9">
        <v>4.5599999999999996</v>
      </c>
      <c r="T3759" s="11">
        <v>8</v>
      </c>
      <c r="U3759" s="13">
        <v>0</v>
      </c>
    </row>
    <row r="3760" spans="1:21" x14ac:dyDescent="0.25">
      <c r="A3760" s="3" t="s">
        <v>80</v>
      </c>
      <c r="B3760" s="3" t="s">
        <v>149</v>
      </c>
      <c r="C3760" s="3" t="s">
        <v>16</v>
      </c>
      <c r="D3760" s="3">
        <v>3</v>
      </c>
      <c r="E3760" s="3">
        <v>1</v>
      </c>
      <c r="J3760" s="3">
        <v>1</v>
      </c>
      <c r="N3760" s="3">
        <v>57</v>
      </c>
      <c r="O3760" s="3" t="s">
        <v>30</v>
      </c>
      <c r="P3760" s="3">
        <v>57</v>
      </c>
      <c r="Q3760" s="3" t="s">
        <v>5</v>
      </c>
      <c r="R3760" s="3">
        <v>25</v>
      </c>
      <c r="S3760" s="9">
        <v>9.98</v>
      </c>
      <c r="T3760" s="11">
        <v>5.2</v>
      </c>
      <c r="U3760" s="13">
        <v>5.53</v>
      </c>
    </row>
    <row r="3761" spans="1:21" x14ac:dyDescent="0.25">
      <c r="A3761" s="3" t="s">
        <v>80</v>
      </c>
      <c r="B3761" s="3" t="s">
        <v>149</v>
      </c>
      <c r="C3761" s="3" t="s">
        <v>19</v>
      </c>
      <c r="D3761" s="3">
        <v>4</v>
      </c>
      <c r="E3761" s="3">
        <v>1</v>
      </c>
      <c r="J3761" s="3">
        <v>1</v>
      </c>
      <c r="N3761" s="3">
        <v>57</v>
      </c>
      <c r="O3761" s="3" t="s">
        <v>30</v>
      </c>
      <c r="P3761" s="3">
        <v>57</v>
      </c>
      <c r="Q3761" s="3" t="s">
        <v>5</v>
      </c>
      <c r="R3761" s="3">
        <v>25</v>
      </c>
      <c r="S3761" s="9">
        <v>1</v>
      </c>
      <c r="T3761" s="11">
        <v>2.83</v>
      </c>
      <c r="U3761" s="13">
        <v>0</v>
      </c>
    </row>
    <row r="3762" spans="1:21" x14ac:dyDescent="0.25">
      <c r="A3762" s="3" t="s">
        <v>80</v>
      </c>
      <c r="B3762" s="3" t="s">
        <v>149</v>
      </c>
      <c r="C3762" s="3" t="s">
        <v>19</v>
      </c>
      <c r="D3762" s="3">
        <v>4</v>
      </c>
      <c r="E3762" s="3">
        <v>1</v>
      </c>
      <c r="J3762" s="3">
        <v>1</v>
      </c>
      <c r="N3762" s="3">
        <v>57</v>
      </c>
      <c r="O3762" s="3" t="s">
        <v>30</v>
      </c>
      <c r="P3762" s="3">
        <v>57</v>
      </c>
      <c r="Q3762" s="3" t="s">
        <v>5</v>
      </c>
      <c r="R3762" s="3">
        <v>25</v>
      </c>
      <c r="S3762" s="9">
        <v>2.5099999999999998</v>
      </c>
      <c r="T3762" s="11">
        <v>5.2</v>
      </c>
      <c r="U3762" s="13">
        <v>3.52</v>
      </c>
    </row>
    <row r="3763" spans="1:21" x14ac:dyDescent="0.25">
      <c r="A3763" s="3" t="s">
        <v>80</v>
      </c>
      <c r="B3763" s="3" t="s">
        <v>149</v>
      </c>
      <c r="C3763" s="3" t="s">
        <v>18</v>
      </c>
      <c r="D3763" s="3">
        <v>2</v>
      </c>
      <c r="E3763" s="3">
        <v>0</v>
      </c>
      <c r="J3763" s="3">
        <v>0.79</v>
      </c>
      <c r="N3763" s="3">
        <v>57</v>
      </c>
      <c r="O3763" s="3" t="s">
        <v>30</v>
      </c>
      <c r="P3763" s="3">
        <v>57</v>
      </c>
      <c r="Q3763" s="3" t="s">
        <v>5</v>
      </c>
      <c r="R3763" s="3">
        <v>25</v>
      </c>
      <c r="S3763" s="9">
        <v>4.4000000000000004</v>
      </c>
      <c r="T3763" s="11">
        <v>5.2</v>
      </c>
      <c r="U3763" s="13">
        <v>0</v>
      </c>
    </row>
    <row r="3764" spans="1:21" x14ac:dyDescent="0.25">
      <c r="A3764" s="3" t="s">
        <v>80</v>
      </c>
      <c r="B3764" s="3" t="s">
        <v>149</v>
      </c>
      <c r="C3764" s="3" t="s">
        <v>16</v>
      </c>
      <c r="D3764" s="3">
        <v>3</v>
      </c>
      <c r="E3764" s="3">
        <v>0</v>
      </c>
      <c r="J3764" s="3">
        <v>0.9</v>
      </c>
      <c r="N3764" s="3">
        <v>57</v>
      </c>
      <c r="O3764" s="3" t="s">
        <v>30</v>
      </c>
      <c r="P3764" s="3">
        <v>57</v>
      </c>
      <c r="Q3764" s="3" t="s">
        <v>5</v>
      </c>
      <c r="R3764" s="3">
        <v>25</v>
      </c>
      <c r="S3764" s="9">
        <v>5.22</v>
      </c>
      <c r="T3764" s="11">
        <v>5.2</v>
      </c>
      <c r="U3764" s="13">
        <v>3</v>
      </c>
    </row>
    <row r="3765" spans="1:21" x14ac:dyDescent="0.25">
      <c r="A3765" s="3" t="s">
        <v>80</v>
      </c>
      <c r="B3765" s="3" t="s">
        <v>149</v>
      </c>
      <c r="C3765" s="3" t="s">
        <v>19</v>
      </c>
      <c r="D3765" s="3">
        <v>4</v>
      </c>
      <c r="E3765" s="3">
        <v>1</v>
      </c>
      <c r="J3765" s="3">
        <v>1</v>
      </c>
      <c r="N3765" s="3">
        <v>57</v>
      </c>
      <c r="O3765" s="3" t="s">
        <v>30</v>
      </c>
      <c r="P3765" s="3">
        <v>57</v>
      </c>
      <c r="Q3765" s="3" t="s">
        <v>5</v>
      </c>
      <c r="R3765" s="3">
        <v>25</v>
      </c>
      <c r="S3765" s="9">
        <v>2.34</v>
      </c>
      <c r="T3765" s="11">
        <v>31.62</v>
      </c>
      <c r="U3765" s="13">
        <v>7.1639999999999997</v>
      </c>
    </row>
    <row r="3766" spans="1:21" x14ac:dyDescent="0.25">
      <c r="A3766" s="3" t="s">
        <v>80</v>
      </c>
      <c r="B3766" s="3" t="s">
        <v>149</v>
      </c>
      <c r="C3766" s="3" t="s">
        <v>16</v>
      </c>
      <c r="D3766" s="3">
        <v>3</v>
      </c>
      <c r="E3766" s="3">
        <v>0</v>
      </c>
      <c r="J3766" s="3">
        <v>1</v>
      </c>
      <c r="N3766" s="3">
        <v>57</v>
      </c>
      <c r="O3766" s="3" t="s">
        <v>30</v>
      </c>
      <c r="P3766" s="3">
        <v>57</v>
      </c>
      <c r="Q3766" s="3" t="s">
        <v>5</v>
      </c>
      <c r="R3766" s="3">
        <v>25</v>
      </c>
      <c r="S3766" s="9">
        <v>5.5</v>
      </c>
      <c r="T3766" s="11">
        <v>2.83</v>
      </c>
      <c r="U3766" s="13">
        <v>1.5</v>
      </c>
    </row>
    <row r="3767" spans="1:21" x14ac:dyDescent="0.25">
      <c r="A3767" s="3" t="s">
        <v>80</v>
      </c>
      <c r="B3767" s="3" t="s">
        <v>149</v>
      </c>
      <c r="C3767" s="3" t="s">
        <v>16</v>
      </c>
      <c r="D3767" s="3">
        <v>3</v>
      </c>
      <c r="E3767" s="3">
        <v>1</v>
      </c>
      <c r="J3767" s="3">
        <v>1</v>
      </c>
      <c r="N3767" s="3">
        <v>57</v>
      </c>
      <c r="O3767" s="3" t="s">
        <v>30</v>
      </c>
      <c r="P3767" s="3">
        <v>57</v>
      </c>
      <c r="Q3767" s="3" t="s">
        <v>5</v>
      </c>
      <c r="R3767" s="3">
        <v>25</v>
      </c>
      <c r="S3767" s="9">
        <v>5.74</v>
      </c>
      <c r="T3767" s="11">
        <v>11.18</v>
      </c>
      <c r="U3767" s="13">
        <v>3</v>
      </c>
    </row>
    <row r="3768" spans="1:21" x14ac:dyDescent="0.25">
      <c r="A3768" s="3" t="s">
        <v>80</v>
      </c>
      <c r="B3768" s="3" t="s">
        <v>149</v>
      </c>
      <c r="C3768" s="3" t="s">
        <v>19</v>
      </c>
      <c r="D3768" s="3">
        <v>4</v>
      </c>
      <c r="E3768" s="3">
        <v>1</v>
      </c>
      <c r="J3768" s="3">
        <v>0.72</v>
      </c>
      <c r="N3768" s="3">
        <v>57</v>
      </c>
      <c r="O3768" s="3" t="s">
        <v>30</v>
      </c>
      <c r="P3768" s="3">
        <v>57</v>
      </c>
      <c r="Q3768" s="3" t="s">
        <v>5</v>
      </c>
      <c r="R3768" s="3">
        <v>25</v>
      </c>
      <c r="S3768" s="9">
        <v>4.21</v>
      </c>
      <c r="T3768" s="11">
        <v>11.18</v>
      </c>
      <c r="U3768" s="13">
        <v>4.66</v>
      </c>
    </row>
    <row r="3769" spans="1:21" x14ac:dyDescent="0.25">
      <c r="A3769" s="3" t="s">
        <v>80</v>
      </c>
      <c r="B3769" s="3" t="s">
        <v>149</v>
      </c>
      <c r="C3769" s="3" t="s">
        <v>19</v>
      </c>
      <c r="D3769" s="3">
        <v>4</v>
      </c>
      <c r="E3769" s="3">
        <v>0</v>
      </c>
      <c r="J3769" s="3">
        <v>1</v>
      </c>
      <c r="N3769" s="3">
        <v>57</v>
      </c>
      <c r="O3769" s="3" t="s">
        <v>30</v>
      </c>
      <c r="P3769" s="3">
        <v>57</v>
      </c>
      <c r="Q3769" s="3" t="s">
        <v>5</v>
      </c>
      <c r="R3769" s="3">
        <v>25</v>
      </c>
      <c r="S3769" s="9">
        <v>1</v>
      </c>
      <c r="T3769" s="11">
        <v>8</v>
      </c>
      <c r="U3769" s="13">
        <v>0</v>
      </c>
    </row>
    <row r="3770" spans="1:21" x14ac:dyDescent="0.25">
      <c r="A3770" s="3" t="s">
        <v>80</v>
      </c>
      <c r="B3770" s="3" t="s">
        <v>149</v>
      </c>
      <c r="C3770" s="3" t="s">
        <v>18</v>
      </c>
      <c r="D3770" s="3">
        <v>2</v>
      </c>
      <c r="E3770" s="3">
        <v>0</v>
      </c>
      <c r="J3770" s="3">
        <v>1</v>
      </c>
      <c r="N3770" s="3">
        <v>57</v>
      </c>
      <c r="O3770" s="3" t="s">
        <v>30</v>
      </c>
      <c r="P3770" s="3">
        <v>57</v>
      </c>
      <c r="Q3770" s="3" t="s">
        <v>5</v>
      </c>
      <c r="R3770" s="3">
        <v>25</v>
      </c>
      <c r="S3770" s="9">
        <v>4.3</v>
      </c>
      <c r="T3770" s="11">
        <v>8</v>
      </c>
      <c r="U3770" s="13">
        <v>1.4</v>
      </c>
    </row>
    <row r="3771" spans="1:21" x14ac:dyDescent="0.25">
      <c r="A3771" s="3" t="s">
        <v>80</v>
      </c>
      <c r="B3771" s="3" t="s">
        <v>149</v>
      </c>
      <c r="C3771" s="3" t="s">
        <v>18</v>
      </c>
      <c r="D3771" s="3">
        <v>2</v>
      </c>
      <c r="E3771" s="3">
        <v>0</v>
      </c>
      <c r="J3771" s="3">
        <v>1</v>
      </c>
      <c r="N3771" s="3">
        <v>58</v>
      </c>
      <c r="O3771" s="3" t="s">
        <v>31</v>
      </c>
      <c r="P3771" s="3">
        <v>58</v>
      </c>
      <c r="Q3771" s="3" t="s">
        <v>5</v>
      </c>
      <c r="R3771" s="3">
        <v>25</v>
      </c>
      <c r="S3771" s="9">
        <v>5.2799999999999994</v>
      </c>
      <c r="T3771" s="11">
        <v>8</v>
      </c>
      <c r="U3771" s="13">
        <v>0</v>
      </c>
    </row>
    <row r="3772" spans="1:21" x14ac:dyDescent="0.25">
      <c r="A3772" s="3" t="s">
        <v>80</v>
      </c>
      <c r="B3772" s="3" t="s">
        <v>149</v>
      </c>
      <c r="C3772" s="3" t="s">
        <v>18</v>
      </c>
      <c r="D3772" s="3">
        <v>2</v>
      </c>
      <c r="E3772" s="3">
        <v>0</v>
      </c>
      <c r="J3772" s="3">
        <v>0.92</v>
      </c>
      <c r="N3772" s="3">
        <v>58</v>
      </c>
      <c r="O3772" s="3" t="s">
        <v>31</v>
      </c>
      <c r="P3772" s="3">
        <v>58</v>
      </c>
      <c r="Q3772" s="3" t="s">
        <v>5</v>
      </c>
      <c r="R3772" s="3">
        <v>25</v>
      </c>
      <c r="S3772" s="9">
        <v>3.73</v>
      </c>
      <c r="T3772" s="11">
        <v>8</v>
      </c>
      <c r="U3772" s="13">
        <v>0</v>
      </c>
    </row>
    <row r="3773" spans="1:21" x14ac:dyDescent="0.25">
      <c r="A3773" s="3" t="s">
        <v>80</v>
      </c>
      <c r="B3773" s="3" t="s">
        <v>149</v>
      </c>
      <c r="C3773" s="3" t="s">
        <v>18</v>
      </c>
      <c r="D3773" s="3">
        <v>2</v>
      </c>
      <c r="E3773" s="3">
        <v>0</v>
      </c>
      <c r="J3773" s="3">
        <v>1</v>
      </c>
      <c r="N3773" s="3">
        <v>58</v>
      </c>
      <c r="O3773" s="3" t="s">
        <v>31</v>
      </c>
      <c r="P3773" s="3">
        <v>58</v>
      </c>
      <c r="Q3773" s="3" t="s">
        <v>5</v>
      </c>
      <c r="R3773" s="3">
        <v>25</v>
      </c>
      <c r="S3773" s="9">
        <v>4.9799999999999995</v>
      </c>
      <c r="T3773" s="11">
        <v>2.83</v>
      </c>
      <c r="U3773" s="13">
        <v>0</v>
      </c>
    </row>
    <row r="3774" spans="1:21" x14ac:dyDescent="0.25">
      <c r="A3774" s="3" t="s">
        <v>80</v>
      </c>
      <c r="B3774" s="3" t="s">
        <v>149</v>
      </c>
      <c r="C3774" s="3" t="s">
        <v>16</v>
      </c>
      <c r="D3774" s="3">
        <v>3</v>
      </c>
      <c r="E3774" s="3">
        <v>0</v>
      </c>
      <c r="J3774" s="3">
        <v>1</v>
      </c>
      <c r="N3774" s="3">
        <v>58</v>
      </c>
      <c r="O3774" s="3" t="s">
        <v>31</v>
      </c>
      <c r="P3774" s="3">
        <v>58</v>
      </c>
      <c r="Q3774" s="3" t="s">
        <v>5</v>
      </c>
      <c r="R3774" s="3">
        <v>25</v>
      </c>
      <c r="S3774" s="9">
        <v>5.34</v>
      </c>
      <c r="T3774" s="11">
        <v>2.83</v>
      </c>
      <c r="U3774" s="13">
        <v>0.3</v>
      </c>
    </row>
    <row r="3775" spans="1:21" x14ac:dyDescent="0.25">
      <c r="A3775" s="3" t="s">
        <v>80</v>
      </c>
      <c r="B3775" s="3" t="s">
        <v>149</v>
      </c>
      <c r="C3775" s="3" t="s">
        <v>16</v>
      </c>
      <c r="D3775" s="3">
        <v>3</v>
      </c>
      <c r="E3775" s="3">
        <v>0</v>
      </c>
      <c r="J3775" s="3">
        <v>1</v>
      </c>
      <c r="N3775" s="3">
        <v>53</v>
      </c>
      <c r="O3775" s="3" t="s">
        <v>27</v>
      </c>
      <c r="P3775" s="3">
        <v>53</v>
      </c>
      <c r="Q3775" s="3" t="s">
        <v>5</v>
      </c>
      <c r="R3775" s="3">
        <v>25</v>
      </c>
      <c r="S3775" s="9">
        <v>2.64</v>
      </c>
      <c r="T3775" s="11">
        <v>2.83</v>
      </c>
      <c r="U3775" s="13">
        <v>0</v>
      </c>
    </row>
    <row r="3776" spans="1:21" x14ac:dyDescent="0.25">
      <c r="A3776" s="3" t="s">
        <v>80</v>
      </c>
      <c r="B3776" s="3" t="s">
        <v>149</v>
      </c>
      <c r="C3776" s="3" t="s">
        <v>16</v>
      </c>
      <c r="D3776" s="3">
        <v>3</v>
      </c>
      <c r="E3776" s="3">
        <v>0</v>
      </c>
      <c r="J3776" s="3">
        <v>1</v>
      </c>
      <c r="N3776" s="3">
        <v>53</v>
      </c>
      <c r="O3776" s="3" t="s">
        <v>27</v>
      </c>
      <c r="P3776" s="3">
        <v>53</v>
      </c>
      <c r="Q3776" s="3" t="s">
        <v>5</v>
      </c>
      <c r="R3776" s="3">
        <v>25</v>
      </c>
      <c r="S3776" s="9">
        <v>2.42</v>
      </c>
      <c r="T3776" s="11">
        <v>2.83</v>
      </c>
      <c r="U3776" s="13">
        <v>0</v>
      </c>
    </row>
    <row r="3777" spans="1:21" x14ac:dyDescent="0.25">
      <c r="A3777" s="3" t="s">
        <v>80</v>
      </c>
      <c r="B3777" s="3" t="s">
        <v>149</v>
      </c>
      <c r="C3777" s="3" t="s">
        <v>16</v>
      </c>
      <c r="D3777" s="3">
        <v>3</v>
      </c>
      <c r="E3777" s="3">
        <v>0</v>
      </c>
      <c r="J3777" s="3">
        <v>0.84</v>
      </c>
      <c r="N3777" s="3">
        <v>58</v>
      </c>
      <c r="O3777" s="3" t="s">
        <v>31</v>
      </c>
      <c r="P3777" s="3">
        <v>58</v>
      </c>
      <c r="Q3777" s="3" t="s">
        <v>5</v>
      </c>
      <c r="R3777" s="3">
        <v>25</v>
      </c>
      <c r="S3777" s="9">
        <v>5.3</v>
      </c>
      <c r="T3777" s="11">
        <v>2.83</v>
      </c>
      <c r="U3777" s="13">
        <v>0</v>
      </c>
    </row>
    <row r="3778" spans="1:21" x14ac:dyDescent="0.25">
      <c r="A3778" s="3" t="s">
        <v>80</v>
      </c>
      <c r="B3778" s="3" t="s">
        <v>149</v>
      </c>
      <c r="C3778" s="3" t="s">
        <v>16</v>
      </c>
      <c r="D3778" s="3">
        <v>3</v>
      </c>
      <c r="E3778" s="3">
        <v>0</v>
      </c>
      <c r="J3778" s="3">
        <v>1</v>
      </c>
      <c r="N3778" s="3">
        <v>58</v>
      </c>
      <c r="O3778" s="3" t="s">
        <v>31</v>
      </c>
      <c r="P3778" s="3">
        <v>58</v>
      </c>
      <c r="Q3778" s="3" t="s">
        <v>5</v>
      </c>
      <c r="R3778" s="3">
        <v>25</v>
      </c>
      <c r="S3778" s="9">
        <v>4.88</v>
      </c>
      <c r="T3778" s="11">
        <v>8</v>
      </c>
      <c r="U3778" s="13">
        <v>0.5</v>
      </c>
    </row>
    <row r="3779" spans="1:21" x14ac:dyDescent="0.25">
      <c r="A3779" s="3" t="s">
        <v>80</v>
      </c>
      <c r="B3779" s="3" t="s">
        <v>149</v>
      </c>
      <c r="C3779" s="3" t="s">
        <v>18</v>
      </c>
      <c r="D3779" s="3">
        <v>2</v>
      </c>
      <c r="E3779" s="3">
        <v>0</v>
      </c>
      <c r="J3779" s="3">
        <v>1</v>
      </c>
      <c r="N3779" s="3">
        <v>53</v>
      </c>
      <c r="O3779" s="3" t="s">
        <v>27</v>
      </c>
      <c r="P3779" s="3">
        <v>53</v>
      </c>
      <c r="Q3779" s="3" t="s">
        <v>5</v>
      </c>
      <c r="R3779" s="3">
        <v>25</v>
      </c>
      <c r="S3779" s="9">
        <v>2.85</v>
      </c>
      <c r="T3779" s="11">
        <v>8</v>
      </c>
      <c r="U3779" s="13">
        <v>1</v>
      </c>
    </row>
    <row r="3780" spans="1:21" x14ac:dyDescent="0.25">
      <c r="A3780" s="3" t="s">
        <v>80</v>
      </c>
      <c r="B3780" s="3" t="s">
        <v>149</v>
      </c>
      <c r="C3780" s="3" t="s">
        <v>16</v>
      </c>
      <c r="D3780" s="3">
        <v>3</v>
      </c>
      <c r="E3780" s="3">
        <v>0</v>
      </c>
      <c r="J3780" s="3">
        <v>1</v>
      </c>
      <c r="N3780" s="3">
        <v>58</v>
      </c>
      <c r="O3780" s="3" t="s">
        <v>31</v>
      </c>
      <c r="P3780" s="3">
        <v>58</v>
      </c>
      <c r="Q3780" s="3" t="s">
        <v>5</v>
      </c>
      <c r="R3780" s="3">
        <v>25</v>
      </c>
      <c r="S3780" s="9">
        <v>6.94</v>
      </c>
      <c r="T3780" s="11">
        <v>5.2</v>
      </c>
      <c r="U3780" s="13">
        <v>0.3</v>
      </c>
    </row>
    <row r="3781" spans="1:21" x14ac:dyDescent="0.25">
      <c r="A3781" s="3" t="s">
        <v>80</v>
      </c>
      <c r="B3781" s="3" t="s">
        <v>149</v>
      </c>
      <c r="C3781" s="3" t="s">
        <v>19</v>
      </c>
      <c r="D3781" s="3">
        <v>4</v>
      </c>
      <c r="E3781" s="3">
        <v>1</v>
      </c>
      <c r="J3781" s="3">
        <v>1</v>
      </c>
      <c r="N3781" s="3">
        <v>58</v>
      </c>
      <c r="O3781" s="3" t="s">
        <v>31</v>
      </c>
      <c r="P3781" s="3">
        <v>58</v>
      </c>
      <c r="Q3781" s="3" t="s">
        <v>5</v>
      </c>
      <c r="R3781" s="3">
        <v>25</v>
      </c>
      <c r="S3781" s="9">
        <v>12.629999999999999</v>
      </c>
      <c r="T3781" s="11">
        <v>22.63</v>
      </c>
      <c r="U3781" s="13">
        <v>1.67</v>
      </c>
    </row>
    <row r="3782" spans="1:21" x14ac:dyDescent="0.25">
      <c r="A3782" s="3" t="s">
        <v>80</v>
      </c>
      <c r="B3782" s="3" t="s">
        <v>149</v>
      </c>
      <c r="C3782" s="3" t="s">
        <v>16</v>
      </c>
      <c r="D3782" s="3">
        <v>3</v>
      </c>
      <c r="E3782" s="3">
        <v>0</v>
      </c>
      <c r="J3782" s="3">
        <v>1</v>
      </c>
      <c r="N3782" s="3">
        <v>58</v>
      </c>
      <c r="O3782" s="3" t="s">
        <v>31</v>
      </c>
      <c r="P3782" s="3">
        <v>58</v>
      </c>
      <c r="Q3782" s="3" t="s">
        <v>5</v>
      </c>
      <c r="R3782" s="3">
        <v>25</v>
      </c>
      <c r="S3782" s="9">
        <v>4.54</v>
      </c>
      <c r="T3782" s="11">
        <v>11.18</v>
      </c>
      <c r="U3782" s="13">
        <v>0.8</v>
      </c>
    </row>
    <row r="3783" spans="1:21" x14ac:dyDescent="0.25">
      <c r="A3783" s="3" t="s">
        <v>80</v>
      </c>
      <c r="B3783" s="3" t="s">
        <v>149</v>
      </c>
      <c r="C3783" s="3" t="s">
        <v>16</v>
      </c>
      <c r="D3783" s="3">
        <v>3</v>
      </c>
      <c r="E3783" s="3">
        <v>0</v>
      </c>
      <c r="J3783" s="3">
        <v>0.75</v>
      </c>
      <c r="N3783" s="3">
        <v>58</v>
      </c>
      <c r="O3783" s="3" t="s">
        <v>31</v>
      </c>
      <c r="P3783" s="3">
        <v>58</v>
      </c>
      <c r="Q3783" s="3" t="s">
        <v>5</v>
      </c>
      <c r="R3783" s="3">
        <v>25</v>
      </c>
      <c r="S3783" s="9">
        <v>5.12</v>
      </c>
      <c r="T3783" s="11">
        <v>2.83</v>
      </c>
      <c r="U3783" s="13">
        <v>0</v>
      </c>
    </row>
    <row r="3784" spans="1:21" x14ac:dyDescent="0.25">
      <c r="A3784" s="3" t="s">
        <v>80</v>
      </c>
      <c r="B3784" s="3" t="s">
        <v>149</v>
      </c>
      <c r="C3784" s="3" t="s">
        <v>16</v>
      </c>
      <c r="D3784" s="3">
        <v>3</v>
      </c>
      <c r="E3784" s="3">
        <v>0</v>
      </c>
      <c r="J3784" s="3">
        <v>0.8</v>
      </c>
      <c r="N3784" s="3">
        <v>58</v>
      </c>
      <c r="O3784" s="3" t="s">
        <v>31</v>
      </c>
      <c r="P3784" s="3">
        <v>58</v>
      </c>
      <c r="Q3784" s="3" t="s">
        <v>5</v>
      </c>
      <c r="R3784" s="3">
        <v>25</v>
      </c>
      <c r="S3784" s="9">
        <v>5.8</v>
      </c>
      <c r="T3784" s="11">
        <v>11.18</v>
      </c>
      <c r="U3784" s="13">
        <v>0</v>
      </c>
    </row>
    <row r="3785" spans="1:21" x14ac:dyDescent="0.25">
      <c r="A3785" s="3" t="s">
        <v>80</v>
      </c>
      <c r="B3785" s="3" t="s">
        <v>149</v>
      </c>
      <c r="C3785" s="3" t="s">
        <v>16</v>
      </c>
      <c r="D3785" s="3">
        <v>3</v>
      </c>
      <c r="E3785" s="3">
        <v>0</v>
      </c>
      <c r="J3785" s="3">
        <v>1</v>
      </c>
      <c r="N3785" s="3">
        <v>58</v>
      </c>
      <c r="O3785" s="3" t="s">
        <v>31</v>
      </c>
      <c r="P3785" s="3">
        <v>58</v>
      </c>
      <c r="Q3785" s="3" t="s">
        <v>5</v>
      </c>
      <c r="R3785" s="3">
        <v>25</v>
      </c>
      <c r="S3785" s="9">
        <v>8.6199999999999992</v>
      </c>
      <c r="T3785" s="11">
        <v>11.18</v>
      </c>
      <c r="U3785" s="13">
        <v>2.17</v>
      </c>
    </row>
    <row r="3786" spans="1:21" x14ac:dyDescent="0.25">
      <c r="A3786" s="3" t="s">
        <v>80</v>
      </c>
      <c r="B3786" s="3" t="s">
        <v>149</v>
      </c>
      <c r="C3786" s="3" t="s">
        <v>16</v>
      </c>
      <c r="D3786" s="3">
        <v>3</v>
      </c>
      <c r="E3786" s="3">
        <v>0</v>
      </c>
      <c r="J3786" s="3">
        <v>1</v>
      </c>
      <c r="N3786" s="3">
        <v>58</v>
      </c>
      <c r="O3786" s="3" t="s">
        <v>31</v>
      </c>
      <c r="P3786" s="3">
        <v>58</v>
      </c>
      <c r="Q3786" s="3" t="s">
        <v>5</v>
      </c>
      <c r="R3786" s="3">
        <v>25</v>
      </c>
      <c r="S3786" s="9">
        <v>3.14</v>
      </c>
      <c r="T3786" s="11">
        <v>2.83</v>
      </c>
      <c r="U3786" s="13">
        <v>0</v>
      </c>
    </row>
    <row r="3787" spans="1:21" x14ac:dyDescent="0.25">
      <c r="A3787" s="3" t="s">
        <v>80</v>
      </c>
      <c r="B3787" s="3" t="s">
        <v>149</v>
      </c>
      <c r="C3787" s="3" t="s">
        <v>16</v>
      </c>
      <c r="D3787" s="3">
        <v>3</v>
      </c>
      <c r="E3787" s="3">
        <v>0</v>
      </c>
      <c r="J3787" s="3">
        <v>0.9</v>
      </c>
      <c r="N3787" s="3">
        <v>58</v>
      </c>
      <c r="O3787" s="3" t="s">
        <v>31</v>
      </c>
      <c r="P3787" s="3">
        <v>58</v>
      </c>
      <c r="Q3787" s="3" t="s">
        <v>5</v>
      </c>
      <c r="R3787" s="3">
        <v>25</v>
      </c>
      <c r="S3787" s="9">
        <v>3.5</v>
      </c>
      <c r="T3787" s="11">
        <v>8</v>
      </c>
      <c r="U3787" s="13">
        <v>5.46</v>
      </c>
    </row>
    <row r="3788" spans="1:21" x14ac:dyDescent="0.25">
      <c r="A3788" s="3" t="s">
        <v>80</v>
      </c>
      <c r="B3788" s="3" t="s">
        <v>149</v>
      </c>
      <c r="C3788" s="3" t="s">
        <v>19</v>
      </c>
      <c r="D3788" s="3">
        <v>4</v>
      </c>
      <c r="E3788" s="3">
        <v>1</v>
      </c>
      <c r="J3788" s="3">
        <v>1</v>
      </c>
      <c r="N3788" s="3">
        <v>58</v>
      </c>
      <c r="O3788" s="3" t="s">
        <v>31</v>
      </c>
      <c r="P3788" s="3">
        <v>58</v>
      </c>
      <c r="Q3788" s="3" t="s">
        <v>5</v>
      </c>
      <c r="R3788" s="3">
        <v>25</v>
      </c>
      <c r="S3788" s="9">
        <v>7.2</v>
      </c>
      <c r="T3788" s="11">
        <v>14.7</v>
      </c>
      <c r="U3788" s="13">
        <v>0.5</v>
      </c>
    </row>
    <row r="3789" spans="1:21" x14ac:dyDescent="0.25">
      <c r="A3789" s="3" t="s">
        <v>80</v>
      </c>
      <c r="B3789" s="3" t="s">
        <v>149</v>
      </c>
      <c r="C3789" s="3" t="s">
        <v>18</v>
      </c>
      <c r="D3789" s="3">
        <v>2</v>
      </c>
      <c r="E3789" s="3">
        <v>0</v>
      </c>
      <c r="J3789" s="3">
        <v>0.75</v>
      </c>
      <c r="N3789" s="3">
        <v>58</v>
      </c>
      <c r="O3789" s="3" t="s">
        <v>31</v>
      </c>
      <c r="P3789" s="3">
        <v>58</v>
      </c>
      <c r="Q3789" s="3" t="s">
        <v>5</v>
      </c>
      <c r="R3789" s="3">
        <v>25</v>
      </c>
      <c r="S3789" s="9">
        <v>3.78</v>
      </c>
      <c r="T3789" s="11">
        <v>8</v>
      </c>
      <c r="U3789" s="13">
        <v>0.6</v>
      </c>
    </row>
    <row r="3790" spans="1:21" x14ac:dyDescent="0.25">
      <c r="A3790" s="3" t="s">
        <v>80</v>
      </c>
      <c r="B3790" s="3" t="s">
        <v>149</v>
      </c>
      <c r="C3790" s="3" t="s">
        <v>16</v>
      </c>
      <c r="D3790" s="3">
        <v>3</v>
      </c>
      <c r="E3790" s="3">
        <v>0</v>
      </c>
      <c r="J3790" s="3">
        <v>1</v>
      </c>
      <c r="N3790" s="3">
        <v>58</v>
      </c>
      <c r="O3790" s="3" t="s">
        <v>31</v>
      </c>
      <c r="P3790" s="3">
        <v>58</v>
      </c>
      <c r="Q3790" s="3" t="s">
        <v>5</v>
      </c>
      <c r="R3790" s="3">
        <v>25</v>
      </c>
      <c r="S3790" s="9">
        <v>5.0199999999999996</v>
      </c>
      <c r="T3790" s="11">
        <v>11.18</v>
      </c>
      <c r="U3790" s="13">
        <v>1.2</v>
      </c>
    </row>
    <row r="3791" spans="1:21" x14ac:dyDescent="0.25">
      <c r="A3791" s="3" t="s">
        <v>80</v>
      </c>
      <c r="B3791" s="3" t="s">
        <v>149</v>
      </c>
      <c r="C3791" s="3" t="s">
        <v>18</v>
      </c>
      <c r="D3791" s="3">
        <v>2</v>
      </c>
      <c r="E3791" s="3">
        <v>0</v>
      </c>
      <c r="J3791" s="3">
        <v>0.9</v>
      </c>
      <c r="N3791" s="3">
        <v>58</v>
      </c>
      <c r="O3791" s="3" t="s">
        <v>31</v>
      </c>
      <c r="P3791" s="3">
        <v>58</v>
      </c>
      <c r="Q3791" s="3" t="s">
        <v>5</v>
      </c>
      <c r="R3791" s="3">
        <v>25</v>
      </c>
      <c r="S3791" s="9">
        <v>3.85</v>
      </c>
      <c r="T3791" s="11">
        <v>2.83</v>
      </c>
      <c r="U3791" s="13">
        <v>0</v>
      </c>
    </row>
    <row r="3792" spans="1:21" x14ac:dyDescent="0.25">
      <c r="A3792" s="3" t="s">
        <v>80</v>
      </c>
      <c r="B3792" s="3" t="s">
        <v>149</v>
      </c>
      <c r="C3792" s="3" t="s">
        <v>18</v>
      </c>
      <c r="D3792" s="3">
        <v>2</v>
      </c>
      <c r="E3792" s="3">
        <v>0</v>
      </c>
      <c r="J3792" s="3">
        <v>1</v>
      </c>
      <c r="N3792" s="3">
        <v>58</v>
      </c>
      <c r="O3792" s="3" t="s">
        <v>31</v>
      </c>
      <c r="P3792" s="3">
        <v>58</v>
      </c>
      <c r="Q3792" s="3" t="s">
        <v>5</v>
      </c>
      <c r="R3792" s="3">
        <v>25</v>
      </c>
      <c r="S3792" s="9">
        <v>2.4299999999999997</v>
      </c>
      <c r="T3792" s="11">
        <v>2.83</v>
      </c>
      <c r="U3792" s="13">
        <v>0</v>
      </c>
    </row>
    <row r="3793" spans="1:21" x14ac:dyDescent="0.25">
      <c r="A3793" s="3" t="s">
        <v>80</v>
      </c>
      <c r="B3793" s="3" t="s">
        <v>149</v>
      </c>
      <c r="C3793" s="3" t="s">
        <v>18</v>
      </c>
      <c r="D3793" s="3">
        <v>2</v>
      </c>
      <c r="E3793" s="3">
        <v>0</v>
      </c>
      <c r="J3793" s="3">
        <v>1</v>
      </c>
      <c r="N3793" s="3">
        <v>58</v>
      </c>
      <c r="O3793" s="3" t="s">
        <v>31</v>
      </c>
      <c r="P3793" s="3">
        <v>58</v>
      </c>
      <c r="Q3793" s="3" t="s">
        <v>5</v>
      </c>
      <c r="R3793" s="3">
        <v>25</v>
      </c>
      <c r="S3793" s="9">
        <v>2.88</v>
      </c>
      <c r="T3793" s="11">
        <v>1</v>
      </c>
      <c r="U3793" s="13">
        <v>0</v>
      </c>
    </row>
    <row r="3794" spans="1:21" x14ac:dyDescent="0.25">
      <c r="A3794" s="3" t="s">
        <v>80</v>
      </c>
      <c r="B3794" s="3" t="s">
        <v>149</v>
      </c>
      <c r="C3794" s="3" t="s">
        <v>16</v>
      </c>
      <c r="D3794" s="3">
        <v>3</v>
      </c>
      <c r="E3794" s="3">
        <v>0</v>
      </c>
      <c r="J3794" s="3">
        <v>1</v>
      </c>
      <c r="N3794" s="3">
        <v>53</v>
      </c>
      <c r="O3794" s="3" t="s">
        <v>27</v>
      </c>
      <c r="P3794" s="3">
        <v>53</v>
      </c>
      <c r="Q3794" s="3" t="s">
        <v>5</v>
      </c>
      <c r="R3794" s="3">
        <v>25</v>
      </c>
      <c r="S3794" s="9">
        <v>8.06</v>
      </c>
      <c r="T3794" s="11">
        <v>8</v>
      </c>
      <c r="U3794" s="13">
        <v>0.5</v>
      </c>
    </row>
    <row r="3795" spans="1:21" x14ac:dyDescent="0.25">
      <c r="A3795" s="3" t="s">
        <v>80</v>
      </c>
      <c r="B3795" s="3" t="s">
        <v>149</v>
      </c>
      <c r="C3795" s="3" t="s">
        <v>19</v>
      </c>
      <c r="D3795" s="3">
        <v>4</v>
      </c>
      <c r="E3795" s="3">
        <v>1</v>
      </c>
      <c r="J3795" s="3">
        <v>1</v>
      </c>
      <c r="N3795" s="3">
        <v>55</v>
      </c>
      <c r="O3795" s="3" t="s">
        <v>23</v>
      </c>
      <c r="P3795" s="3">
        <v>55</v>
      </c>
      <c r="Q3795" s="3" t="s">
        <v>5</v>
      </c>
      <c r="R3795" s="3">
        <v>25</v>
      </c>
      <c r="S3795" s="9">
        <v>1</v>
      </c>
      <c r="T3795" s="11">
        <v>11.18</v>
      </c>
      <c r="U3795" s="13">
        <v>0.5</v>
      </c>
    </row>
    <row r="3796" spans="1:21" x14ac:dyDescent="0.25">
      <c r="A3796" s="3" t="s">
        <v>80</v>
      </c>
      <c r="B3796" s="3" t="s">
        <v>149</v>
      </c>
      <c r="C3796" s="3" t="s">
        <v>19</v>
      </c>
      <c r="D3796" s="3">
        <v>4</v>
      </c>
      <c r="E3796" s="3">
        <v>1</v>
      </c>
      <c r="J3796" s="3">
        <v>0.84</v>
      </c>
      <c r="N3796" s="3">
        <v>58</v>
      </c>
      <c r="O3796" s="3" t="s">
        <v>31</v>
      </c>
      <c r="P3796" s="3">
        <v>58</v>
      </c>
      <c r="Q3796" s="3" t="s">
        <v>5</v>
      </c>
      <c r="R3796" s="3">
        <v>25</v>
      </c>
      <c r="S3796" s="9">
        <v>1.78</v>
      </c>
      <c r="T3796" s="11">
        <v>14.7</v>
      </c>
      <c r="U3796" s="13">
        <v>0</v>
      </c>
    </row>
    <row r="3797" spans="1:21" x14ac:dyDescent="0.25">
      <c r="A3797" s="3" t="s">
        <v>80</v>
      </c>
      <c r="B3797" s="3" t="s">
        <v>149</v>
      </c>
      <c r="C3797" s="3" t="s">
        <v>19</v>
      </c>
      <c r="D3797" s="3">
        <v>4</v>
      </c>
      <c r="E3797" s="3">
        <v>0</v>
      </c>
      <c r="J3797" s="3">
        <v>1</v>
      </c>
      <c r="N3797" s="3">
        <v>53</v>
      </c>
      <c r="O3797" s="3" t="s">
        <v>27</v>
      </c>
      <c r="P3797" s="3">
        <v>53</v>
      </c>
      <c r="Q3797" s="3" t="s">
        <v>5</v>
      </c>
      <c r="R3797" s="3">
        <v>25</v>
      </c>
      <c r="S3797" s="9">
        <v>1</v>
      </c>
      <c r="T3797" s="11">
        <v>1</v>
      </c>
      <c r="U3797" s="13">
        <v>0</v>
      </c>
    </row>
    <row r="3798" spans="1:21" x14ac:dyDescent="0.25">
      <c r="A3798" s="3" t="s">
        <v>80</v>
      </c>
      <c r="B3798" s="3" t="s">
        <v>149</v>
      </c>
      <c r="C3798" s="3" t="s">
        <v>19</v>
      </c>
      <c r="D3798" s="3">
        <v>4</v>
      </c>
      <c r="E3798" s="3">
        <v>1</v>
      </c>
      <c r="J3798" s="3">
        <v>1</v>
      </c>
      <c r="N3798" s="3">
        <v>58</v>
      </c>
      <c r="O3798" s="3" t="s">
        <v>31</v>
      </c>
      <c r="P3798" s="3">
        <v>58</v>
      </c>
      <c r="Q3798" s="3" t="s">
        <v>5</v>
      </c>
      <c r="R3798" s="3">
        <v>25</v>
      </c>
      <c r="S3798" s="9">
        <v>0</v>
      </c>
      <c r="T3798" s="11">
        <v>8</v>
      </c>
      <c r="U3798" s="13">
        <v>2</v>
      </c>
    </row>
    <row r="3799" spans="1:21" x14ac:dyDescent="0.25">
      <c r="A3799" s="3" t="s">
        <v>80</v>
      </c>
      <c r="B3799" s="3" t="s">
        <v>149</v>
      </c>
      <c r="C3799" s="3" t="s">
        <v>19</v>
      </c>
      <c r="D3799" s="3">
        <v>4</v>
      </c>
      <c r="E3799" s="3">
        <v>1</v>
      </c>
      <c r="J3799" s="3">
        <v>1</v>
      </c>
      <c r="N3799" s="3">
        <v>58</v>
      </c>
      <c r="O3799" s="3" t="s">
        <v>31</v>
      </c>
      <c r="P3799" s="3">
        <v>58</v>
      </c>
      <c r="Q3799" s="3" t="s">
        <v>5</v>
      </c>
      <c r="R3799" s="3">
        <v>25</v>
      </c>
      <c r="S3799" s="9">
        <v>3.33</v>
      </c>
      <c r="T3799" s="11">
        <v>14.7</v>
      </c>
      <c r="U3799" s="13">
        <v>0</v>
      </c>
    </row>
    <row r="3800" spans="1:21" x14ac:dyDescent="0.25">
      <c r="A3800" s="3" t="s">
        <v>80</v>
      </c>
      <c r="B3800" s="3" t="s">
        <v>149</v>
      </c>
      <c r="C3800" s="3" t="s">
        <v>16</v>
      </c>
      <c r="D3800" s="3">
        <v>3</v>
      </c>
      <c r="E3800" s="3">
        <v>0</v>
      </c>
      <c r="J3800" s="3">
        <v>1</v>
      </c>
      <c r="N3800" s="3">
        <v>58</v>
      </c>
      <c r="O3800" s="3" t="s">
        <v>31</v>
      </c>
      <c r="P3800" s="3">
        <v>58</v>
      </c>
      <c r="Q3800" s="3" t="s">
        <v>5</v>
      </c>
      <c r="R3800" s="3">
        <v>25</v>
      </c>
      <c r="S3800" s="9">
        <v>6.86</v>
      </c>
      <c r="T3800" s="11">
        <v>8</v>
      </c>
      <c r="U3800" s="13">
        <v>0</v>
      </c>
    </row>
    <row r="3801" spans="1:21" x14ac:dyDescent="0.25">
      <c r="A3801" s="3" t="s">
        <v>80</v>
      </c>
      <c r="B3801" s="3" t="s">
        <v>149</v>
      </c>
      <c r="C3801" s="3" t="s">
        <v>18</v>
      </c>
      <c r="D3801" s="3">
        <v>2</v>
      </c>
      <c r="E3801" s="3">
        <v>0</v>
      </c>
      <c r="J3801" s="3">
        <v>1</v>
      </c>
      <c r="N3801" s="3">
        <v>59</v>
      </c>
      <c r="O3801" s="3" t="s">
        <v>29</v>
      </c>
      <c r="P3801" s="3">
        <v>59</v>
      </c>
      <c r="Q3801" s="3" t="s">
        <v>5</v>
      </c>
      <c r="R3801" s="3">
        <v>25</v>
      </c>
      <c r="S3801" s="9">
        <v>1</v>
      </c>
      <c r="T3801" s="11">
        <v>5.2</v>
      </c>
      <c r="U3801" s="13">
        <v>0</v>
      </c>
    </row>
    <row r="3802" spans="1:21" x14ac:dyDescent="0.25">
      <c r="A3802" s="3" t="s">
        <v>80</v>
      </c>
      <c r="B3802" s="3" t="s">
        <v>149</v>
      </c>
      <c r="C3802" s="3" t="s">
        <v>19</v>
      </c>
      <c r="D3802" s="3">
        <v>4</v>
      </c>
      <c r="E3802" s="3">
        <v>1</v>
      </c>
      <c r="J3802" s="3">
        <v>1</v>
      </c>
      <c r="N3802" s="3">
        <v>59</v>
      </c>
      <c r="O3802" s="3" t="s">
        <v>29</v>
      </c>
      <c r="P3802" s="3">
        <v>59</v>
      </c>
      <c r="Q3802" s="3" t="s">
        <v>5</v>
      </c>
      <c r="R3802" s="3">
        <v>25</v>
      </c>
      <c r="S3802" s="9">
        <v>1</v>
      </c>
      <c r="T3802" s="11">
        <v>11.18</v>
      </c>
      <c r="U3802" s="13">
        <v>0</v>
      </c>
    </row>
    <row r="3803" spans="1:21" x14ac:dyDescent="0.25">
      <c r="A3803" s="3" t="s">
        <v>80</v>
      </c>
      <c r="B3803" s="3" t="s">
        <v>149</v>
      </c>
      <c r="C3803" s="3" t="s">
        <v>24</v>
      </c>
      <c r="D3803" s="3">
        <v>1</v>
      </c>
      <c r="E3803" s="3">
        <v>0</v>
      </c>
      <c r="J3803" s="3">
        <v>1</v>
      </c>
      <c r="N3803" s="3">
        <v>59</v>
      </c>
      <c r="O3803" s="3" t="s">
        <v>29</v>
      </c>
      <c r="P3803" s="3">
        <v>59</v>
      </c>
      <c r="Q3803" s="3" t="s">
        <v>5</v>
      </c>
      <c r="R3803" s="3">
        <v>25</v>
      </c>
      <c r="S3803" s="9">
        <v>2.68</v>
      </c>
      <c r="T3803" s="11">
        <v>0</v>
      </c>
      <c r="U3803" s="13">
        <v>0</v>
      </c>
    </row>
    <row r="3804" spans="1:21" x14ac:dyDescent="0.25">
      <c r="A3804" s="3" t="s">
        <v>80</v>
      </c>
      <c r="B3804" s="3" t="s">
        <v>149</v>
      </c>
      <c r="C3804" s="3" t="s">
        <v>16</v>
      </c>
      <c r="D3804" s="3">
        <v>3</v>
      </c>
      <c r="E3804" s="3">
        <v>0</v>
      </c>
      <c r="J3804" s="3">
        <v>1</v>
      </c>
      <c r="N3804" s="3">
        <v>59</v>
      </c>
      <c r="O3804" s="3" t="s">
        <v>29</v>
      </c>
      <c r="P3804" s="3">
        <v>59</v>
      </c>
      <c r="Q3804" s="3" t="s">
        <v>5</v>
      </c>
      <c r="R3804" s="3">
        <v>25</v>
      </c>
      <c r="S3804" s="9">
        <v>3.72</v>
      </c>
      <c r="T3804" s="11">
        <v>5.2</v>
      </c>
      <c r="U3804" s="13">
        <v>1</v>
      </c>
    </row>
    <row r="3805" spans="1:21" x14ac:dyDescent="0.25">
      <c r="A3805" s="3" t="s">
        <v>80</v>
      </c>
      <c r="B3805" s="3" t="s">
        <v>149</v>
      </c>
      <c r="C3805" s="3" t="s">
        <v>18</v>
      </c>
      <c r="D3805" s="3">
        <v>2</v>
      </c>
      <c r="E3805" s="3">
        <v>0</v>
      </c>
      <c r="J3805" s="3">
        <v>1</v>
      </c>
      <c r="N3805" s="3">
        <v>60</v>
      </c>
      <c r="O3805" s="3" t="s">
        <v>32</v>
      </c>
      <c r="P3805" s="3">
        <v>60</v>
      </c>
      <c r="Q3805" s="3" t="s">
        <v>5</v>
      </c>
      <c r="R3805" s="3">
        <v>25</v>
      </c>
      <c r="S3805" s="9">
        <v>6.93</v>
      </c>
      <c r="T3805" s="11">
        <v>8</v>
      </c>
      <c r="U3805" s="13">
        <v>2.4</v>
      </c>
    </row>
    <row r="3806" spans="1:21" x14ac:dyDescent="0.25">
      <c r="A3806" s="3" t="s">
        <v>80</v>
      </c>
      <c r="B3806" s="3" t="s">
        <v>149</v>
      </c>
      <c r="C3806" s="3" t="s">
        <v>19</v>
      </c>
      <c r="D3806" s="3">
        <v>4</v>
      </c>
      <c r="E3806" s="3">
        <v>1</v>
      </c>
      <c r="J3806" s="3">
        <v>1</v>
      </c>
      <c r="N3806" s="3">
        <v>59</v>
      </c>
      <c r="O3806" s="3" t="s">
        <v>29</v>
      </c>
      <c r="P3806" s="3">
        <v>59</v>
      </c>
      <c r="Q3806" s="3" t="s">
        <v>5</v>
      </c>
      <c r="R3806" s="3">
        <v>25</v>
      </c>
      <c r="S3806" s="9">
        <v>1</v>
      </c>
      <c r="T3806" s="11">
        <v>0</v>
      </c>
      <c r="U3806" s="13">
        <v>0</v>
      </c>
    </row>
    <row r="3807" spans="1:21" x14ac:dyDescent="0.25">
      <c r="A3807" s="3" t="s">
        <v>80</v>
      </c>
      <c r="B3807" s="3" t="s">
        <v>149</v>
      </c>
      <c r="C3807" s="3" t="s">
        <v>24</v>
      </c>
      <c r="D3807" s="3">
        <v>1</v>
      </c>
      <c r="E3807" s="3">
        <v>0</v>
      </c>
      <c r="J3807" s="3">
        <v>1</v>
      </c>
      <c r="N3807" s="3">
        <v>59</v>
      </c>
      <c r="O3807" s="3" t="s">
        <v>29</v>
      </c>
      <c r="P3807" s="3">
        <v>59</v>
      </c>
      <c r="Q3807" s="3" t="s">
        <v>5</v>
      </c>
      <c r="R3807" s="3">
        <v>25</v>
      </c>
      <c r="S3807" s="9">
        <v>2</v>
      </c>
      <c r="T3807" s="11">
        <v>2.83</v>
      </c>
      <c r="U3807" s="13">
        <v>0</v>
      </c>
    </row>
    <row r="3808" spans="1:21" x14ac:dyDescent="0.25">
      <c r="A3808" s="3" t="s">
        <v>80</v>
      </c>
      <c r="B3808" s="3" t="s">
        <v>149</v>
      </c>
      <c r="C3808" s="3" t="s">
        <v>16</v>
      </c>
      <c r="D3808" s="3">
        <v>3</v>
      </c>
      <c r="E3808" s="3">
        <v>0</v>
      </c>
      <c r="J3808" s="3">
        <v>1</v>
      </c>
      <c r="N3808" s="3">
        <v>59</v>
      </c>
      <c r="O3808" s="3" t="s">
        <v>29</v>
      </c>
      <c r="P3808" s="3">
        <v>59</v>
      </c>
      <c r="Q3808" s="3" t="s">
        <v>5</v>
      </c>
      <c r="R3808" s="3">
        <v>25</v>
      </c>
      <c r="S3808" s="9">
        <v>4.4000000000000004</v>
      </c>
      <c r="T3808" s="11">
        <v>0</v>
      </c>
      <c r="U3808" s="13">
        <v>0</v>
      </c>
    </row>
    <row r="3809" spans="1:21" x14ac:dyDescent="0.25">
      <c r="A3809" s="3" t="s">
        <v>80</v>
      </c>
      <c r="B3809" s="3" t="s">
        <v>149</v>
      </c>
      <c r="C3809" s="3" t="s">
        <v>16</v>
      </c>
      <c r="D3809" s="3">
        <v>3</v>
      </c>
      <c r="E3809" s="3">
        <v>0</v>
      </c>
      <c r="J3809" s="3">
        <v>1</v>
      </c>
      <c r="N3809" s="3">
        <v>60</v>
      </c>
      <c r="O3809" s="3" t="s">
        <v>32</v>
      </c>
      <c r="P3809" s="3">
        <v>60</v>
      </c>
      <c r="Q3809" s="3" t="s">
        <v>5</v>
      </c>
      <c r="R3809" s="3">
        <v>25</v>
      </c>
      <c r="S3809" s="9">
        <v>4</v>
      </c>
      <c r="T3809" s="11">
        <v>8</v>
      </c>
      <c r="U3809" s="13">
        <v>1.8</v>
      </c>
    </row>
    <row r="3810" spans="1:21" x14ac:dyDescent="0.25">
      <c r="A3810" s="3" t="s">
        <v>80</v>
      </c>
      <c r="B3810" s="3" t="s">
        <v>149</v>
      </c>
      <c r="C3810" s="3" t="s">
        <v>18</v>
      </c>
      <c r="D3810" s="3">
        <v>2</v>
      </c>
      <c r="E3810" s="3">
        <v>0</v>
      </c>
      <c r="J3810" s="3">
        <v>0.99</v>
      </c>
      <c r="N3810" s="3">
        <v>60</v>
      </c>
      <c r="O3810" s="3" t="s">
        <v>32</v>
      </c>
      <c r="P3810" s="3">
        <v>60</v>
      </c>
      <c r="Q3810" s="3" t="s">
        <v>5</v>
      </c>
      <c r="R3810" s="3">
        <v>25</v>
      </c>
      <c r="S3810" s="9">
        <v>5.38</v>
      </c>
      <c r="T3810" s="11">
        <v>2.83</v>
      </c>
      <c r="U3810" s="13">
        <v>2.66</v>
      </c>
    </row>
    <row r="3811" spans="1:21" x14ac:dyDescent="0.25">
      <c r="A3811" s="3" t="s">
        <v>80</v>
      </c>
      <c r="B3811" s="3" t="s">
        <v>149</v>
      </c>
      <c r="C3811" s="3" t="s">
        <v>24</v>
      </c>
      <c r="D3811" s="3">
        <v>1</v>
      </c>
      <c r="E3811" s="3">
        <v>0</v>
      </c>
      <c r="J3811" s="3">
        <v>0.77</v>
      </c>
      <c r="N3811" s="3">
        <v>59</v>
      </c>
      <c r="O3811" s="3" t="s">
        <v>29</v>
      </c>
      <c r="P3811" s="3">
        <v>59</v>
      </c>
      <c r="Q3811" s="3" t="s">
        <v>5</v>
      </c>
      <c r="R3811" s="3">
        <v>25</v>
      </c>
      <c r="S3811" s="9">
        <v>1</v>
      </c>
      <c r="T3811" s="11">
        <v>2.83</v>
      </c>
      <c r="U3811" s="13">
        <v>2</v>
      </c>
    </row>
    <row r="3812" spans="1:21" x14ac:dyDescent="0.25">
      <c r="A3812" s="3" t="s">
        <v>80</v>
      </c>
      <c r="B3812" s="3" t="s">
        <v>149</v>
      </c>
      <c r="C3812" s="3" t="s">
        <v>18</v>
      </c>
      <c r="D3812" s="3">
        <v>2</v>
      </c>
      <c r="E3812" s="3">
        <v>0</v>
      </c>
      <c r="J3812" s="3">
        <v>1</v>
      </c>
      <c r="N3812" s="3">
        <v>59</v>
      </c>
      <c r="O3812" s="3" t="s">
        <v>29</v>
      </c>
      <c r="P3812" s="3">
        <v>59</v>
      </c>
      <c r="Q3812" s="3" t="s">
        <v>5</v>
      </c>
      <c r="R3812" s="3">
        <v>25</v>
      </c>
      <c r="S3812" s="9">
        <v>2.13</v>
      </c>
      <c r="T3812" s="11">
        <v>0</v>
      </c>
      <c r="U3812" s="13">
        <v>0</v>
      </c>
    </row>
    <row r="3813" spans="1:21" x14ac:dyDescent="0.25">
      <c r="A3813" s="3" t="s">
        <v>80</v>
      </c>
      <c r="B3813" s="3" t="s">
        <v>149</v>
      </c>
      <c r="C3813" s="3" t="s">
        <v>16</v>
      </c>
      <c r="D3813" s="3">
        <v>3</v>
      </c>
      <c r="E3813" s="3">
        <v>0</v>
      </c>
      <c r="J3813" s="3">
        <v>0.93</v>
      </c>
      <c r="N3813" s="3">
        <v>59</v>
      </c>
      <c r="O3813" s="3" t="s">
        <v>29</v>
      </c>
      <c r="P3813" s="3">
        <v>59</v>
      </c>
      <c r="Q3813" s="3" t="s">
        <v>5</v>
      </c>
      <c r="R3813" s="3">
        <v>25</v>
      </c>
      <c r="S3813" s="9">
        <v>2.14</v>
      </c>
      <c r="T3813" s="11">
        <v>0</v>
      </c>
      <c r="U3813" s="13">
        <v>0</v>
      </c>
    </row>
    <row r="3814" spans="1:21" x14ac:dyDescent="0.25">
      <c r="A3814" s="3" t="s">
        <v>80</v>
      </c>
      <c r="B3814" s="3" t="s">
        <v>149</v>
      </c>
      <c r="C3814" s="3" t="s">
        <v>19</v>
      </c>
      <c r="D3814" s="3">
        <v>4</v>
      </c>
      <c r="E3814" s="3">
        <v>1</v>
      </c>
      <c r="J3814" s="3">
        <v>0.96</v>
      </c>
      <c r="N3814" s="3">
        <v>60</v>
      </c>
      <c r="O3814" s="3" t="s">
        <v>32</v>
      </c>
      <c r="P3814" s="3">
        <v>60</v>
      </c>
      <c r="Q3814" s="3" t="s">
        <v>5</v>
      </c>
      <c r="R3814" s="3">
        <v>25</v>
      </c>
      <c r="S3814" s="9">
        <v>1</v>
      </c>
      <c r="T3814" s="11">
        <v>5.2</v>
      </c>
      <c r="U3814" s="13">
        <v>0</v>
      </c>
    </row>
    <row r="3815" spans="1:21" x14ac:dyDescent="0.25">
      <c r="A3815" s="3" t="s">
        <v>80</v>
      </c>
      <c r="B3815" s="3" t="s">
        <v>149</v>
      </c>
      <c r="C3815" s="3" t="s">
        <v>36</v>
      </c>
      <c r="D3815" s="3">
        <v>8</v>
      </c>
      <c r="E3815" s="3">
        <v>0</v>
      </c>
      <c r="J3815" s="3">
        <v>1</v>
      </c>
      <c r="N3815" s="3">
        <v>53</v>
      </c>
      <c r="O3815" s="3" t="s">
        <v>27</v>
      </c>
      <c r="P3815" s="3">
        <v>53</v>
      </c>
      <c r="Q3815" s="3" t="s">
        <v>5</v>
      </c>
      <c r="R3815" s="3">
        <v>25</v>
      </c>
      <c r="S3815" s="9">
        <v>4.33</v>
      </c>
      <c r="T3815" s="11">
        <v>5.2</v>
      </c>
      <c r="U3815" s="13">
        <v>0</v>
      </c>
    </row>
    <row r="3816" spans="1:21" x14ac:dyDescent="0.25">
      <c r="A3816" s="3" t="s">
        <v>80</v>
      </c>
      <c r="B3816" s="3" t="s">
        <v>149</v>
      </c>
      <c r="C3816" s="3" t="s">
        <v>42</v>
      </c>
      <c r="D3816" s="3">
        <v>7</v>
      </c>
      <c r="E3816" s="3">
        <v>1</v>
      </c>
      <c r="J3816" s="3">
        <v>1</v>
      </c>
      <c r="N3816" s="3">
        <v>55</v>
      </c>
      <c r="O3816" s="3" t="s">
        <v>23</v>
      </c>
      <c r="P3816" s="3">
        <v>55</v>
      </c>
      <c r="Q3816" s="3" t="s">
        <v>5</v>
      </c>
      <c r="R3816" s="3">
        <v>25</v>
      </c>
      <c r="S3816" s="9">
        <v>7.18</v>
      </c>
      <c r="T3816" s="11">
        <v>8</v>
      </c>
      <c r="U3816" s="13">
        <v>5</v>
      </c>
    </row>
    <row r="3817" spans="1:21" x14ac:dyDescent="0.25">
      <c r="A3817" s="3" t="s">
        <v>80</v>
      </c>
      <c r="B3817" s="3" t="s">
        <v>149</v>
      </c>
      <c r="C3817" s="3" t="s">
        <v>33</v>
      </c>
      <c r="D3817" s="3">
        <v>10</v>
      </c>
      <c r="E3817" s="3">
        <v>0</v>
      </c>
      <c r="J3817" s="3">
        <v>1</v>
      </c>
      <c r="N3817" s="3">
        <v>57</v>
      </c>
      <c r="O3817" s="3" t="s">
        <v>30</v>
      </c>
      <c r="P3817" s="3">
        <v>57</v>
      </c>
      <c r="Q3817" s="3" t="s">
        <v>5</v>
      </c>
      <c r="R3817" s="3">
        <v>25</v>
      </c>
      <c r="S3817" s="9">
        <v>6.08</v>
      </c>
      <c r="T3817" s="11">
        <v>5.2</v>
      </c>
      <c r="U3817" s="13">
        <v>0</v>
      </c>
    </row>
    <row r="3818" spans="1:21" x14ac:dyDescent="0.25">
      <c r="A3818" s="3" t="s">
        <v>80</v>
      </c>
      <c r="B3818" s="3" t="s">
        <v>149</v>
      </c>
      <c r="C3818" s="3" t="s">
        <v>33</v>
      </c>
      <c r="D3818" s="3">
        <v>10</v>
      </c>
      <c r="E3818" s="3">
        <v>0</v>
      </c>
      <c r="J3818" s="3">
        <v>1</v>
      </c>
      <c r="N3818" s="3">
        <v>56</v>
      </c>
      <c r="O3818" s="3" t="s">
        <v>22</v>
      </c>
      <c r="P3818" s="3">
        <v>56</v>
      </c>
      <c r="Q3818" s="3" t="s">
        <v>5</v>
      </c>
      <c r="R3818" s="3">
        <v>25</v>
      </c>
      <c r="S3818" s="9">
        <v>1</v>
      </c>
      <c r="T3818" s="11">
        <v>2.83</v>
      </c>
      <c r="U3818" s="13">
        <v>0</v>
      </c>
    </row>
    <row r="3819" spans="1:21" x14ac:dyDescent="0.25">
      <c r="A3819" s="3" t="s">
        <v>80</v>
      </c>
      <c r="B3819" s="3" t="s">
        <v>149</v>
      </c>
      <c r="C3819" s="3" t="s">
        <v>33</v>
      </c>
      <c r="D3819" s="3">
        <v>10</v>
      </c>
      <c r="E3819" s="3">
        <v>0</v>
      </c>
      <c r="J3819" s="3">
        <v>1</v>
      </c>
      <c r="N3819" s="3">
        <v>58</v>
      </c>
      <c r="O3819" s="3" t="s">
        <v>31</v>
      </c>
      <c r="P3819" s="3">
        <v>58</v>
      </c>
      <c r="Q3819" s="3" t="s">
        <v>5</v>
      </c>
      <c r="R3819" s="3">
        <v>25</v>
      </c>
      <c r="S3819" s="9">
        <v>3</v>
      </c>
      <c r="T3819" s="11">
        <v>1</v>
      </c>
      <c r="U3819" s="13">
        <v>0.3</v>
      </c>
    </row>
    <row r="3820" spans="1:21" x14ac:dyDescent="0.25">
      <c r="A3820" s="3" t="s">
        <v>80</v>
      </c>
      <c r="B3820" s="3" t="s">
        <v>149</v>
      </c>
      <c r="C3820" s="3" t="s">
        <v>33</v>
      </c>
      <c r="D3820" s="3">
        <v>10</v>
      </c>
      <c r="E3820" s="3">
        <v>0</v>
      </c>
      <c r="J3820" s="3">
        <v>1</v>
      </c>
      <c r="N3820" s="3">
        <v>53</v>
      </c>
      <c r="O3820" s="3" t="s">
        <v>27</v>
      </c>
      <c r="P3820" s="3">
        <v>53</v>
      </c>
      <c r="Q3820" s="3" t="s">
        <v>5</v>
      </c>
      <c r="R3820" s="3">
        <v>25</v>
      </c>
      <c r="S3820" s="9">
        <v>1</v>
      </c>
      <c r="T3820" s="11">
        <v>8</v>
      </c>
      <c r="U3820" s="13">
        <v>1</v>
      </c>
    </row>
    <row r="3821" spans="1:21" x14ac:dyDescent="0.25">
      <c r="A3821" s="3" t="s">
        <v>80</v>
      </c>
      <c r="B3821" s="3" t="s">
        <v>149</v>
      </c>
      <c r="C3821" s="3" t="s">
        <v>33</v>
      </c>
      <c r="D3821" s="3">
        <v>10</v>
      </c>
      <c r="E3821" s="3">
        <v>0</v>
      </c>
      <c r="J3821" s="3">
        <v>1</v>
      </c>
      <c r="N3821" s="3">
        <v>58</v>
      </c>
      <c r="O3821" s="3" t="s">
        <v>31</v>
      </c>
      <c r="P3821" s="3">
        <v>58</v>
      </c>
      <c r="Q3821" s="3" t="s">
        <v>5</v>
      </c>
      <c r="R3821" s="3">
        <v>25</v>
      </c>
      <c r="S3821" s="9">
        <v>4.04</v>
      </c>
      <c r="T3821" s="11">
        <v>8</v>
      </c>
      <c r="U3821" s="13">
        <v>0.5</v>
      </c>
    </row>
    <row r="3822" spans="1:21" x14ac:dyDescent="0.25">
      <c r="A3822" s="3" t="s">
        <v>80</v>
      </c>
      <c r="B3822" s="3" t="s">
        <v>149</v>
      </c>
      <c r="C3822" s="3" t="s">
        <v>19</v>
      </c>
      <c r="D3822" s="3">
        <v>4</v>
      </c>
      <c r="E3822" s="3">
        <v>1</v>
      </c>
      <c r="F3822" s="3">
        <v>1</v>
      </c>
      <c r="N3822" s="3">
        <v>3</v>
      </c>
      <c r="O3822" s="3" t="s">
        <v>1</v>
      </c>
      <c r="P3822" s="3">
        <v>3</v>
      </c>
      <c r="Q3822" s="3" t="s">
        <v>1</v>
      </c>
      <c r="R3822" s="3">
        <v>2</v>
      </c>
      <c r="S3822" s="9">
        <v>2.5</v>
      </c>
      <c r="T3822" s="11">
        <v>50.71</v>
      </c>
      <c r="U3822" s="13">
        <v>6.875</v>
      </c>
    </row>
    <row r="3823" spans="1:21" x14ac:dyDescent="0.25">
      <c r="A3823" s="3" t="s">
        <v>80</v>
      </c>
      <c r="B3823" s="3" t="s">
        <v>149</v>
      </c>
      <c r="C3823" s="3" t="s">
        <v>19</v>
      </c>
      <c r="D3823" s="3">
        <v>4</v>
      </c>
      <c r="E3823" s="3">
        <v>1</v>
      </c>
      <c r="F3823" s="3">
        <v>1</v>
      </c>
      <c r="N3823" s="3">
        <v>3</v>
      </c>
      <c r="O3823" s="3" t="s">
        <v>1</v>
      </c>
      <c r="P3823" s="3">
        <v>3</v>
      </c>
      <c r="Q3823" s="3" t="s">
        <v>1</v>
      </c>
      <c r="R3823" s="3">
        <v>2</v>
      </c>
      <c r="S3823" s="9">
        <v>2.13</v>
      </c>
      <c r="T3823" s="11">
        <v>29.74</v>
      </c>
      <c r="U3823" s="13">
        <v>12.5764</v>
      </c>
    </row>
    <row r="3824" spans="1:21" x14ac:dyDescent="0.25">
      <c r="A3824" s="3" t="s">
        <v>80</v>
      </c>
      <c r="B3824" s="3" t="s">
        <v>149</v>
      </c>
      <c r="C3824" s="3" t="s">
        <v>19</v>
      </c>
      <c r="D3824" s="3">
        <v>4</v>
      </c>
      <c r="E3824" s="3">
        <v>0</v>
      </c>
      <c r="F3824" s="3">
        <v>1</v>
      </c>
      <c r="N3824" s="3">
        <v>3</v>
      </c>
      <c r="O3824" s="3" t="s">
        <v>1</v>
      </c>
      <c r="P3824" s="3">
        <v>3</v>
      </c>
      <c r="Q3824" s="3" t="s">
        <v>1</v>
      </c>
      <c r="R3824" s="3">
        <v>2</v>
      </c>
      <c r="S3824" s="9">
        <v>3.75</v>
      </c>
      <c r="T3824" s="11">
        <v>7.7</v>
      </c>
      <c r="U3824" s="13">
        <v>1.8</v>
      </c>
    </row>
    <row r="3825" spans="1:21" x14ac:dyDescent="0.25">
      <c r="A3825" s="3" t="s">
        <v>80</v>
      </c>
      <c r="B3825" s="3" t="s">
        <v>149</v>
      </c>
      <c r="C3825" s="3" t="s">
        <v>16</v>
      </c>
      <c r="D3825" s="3">
        <v>3</v>
      </c>
      <c r="E3825" s="3">
        <v>0</v>
      </c>
      <c r="F3825" s="3">
        <v>1</v>
      </c>
      <c r="N3825" s="3">
        <v>3</v>
      </c>
      <c r="O3825" s="3" t="s">
        <v>1</v>
      </c>
      <c r="P3825" s="3">
        <v>3</v>
      </c>
      <c r="Q3825" s="3" t="s">
        <v>1</v>
      </c>
      <c r="R3825" s="3">
        <v>2</v>
      </c>
      <c r="S3825" s="9">
        <v>8.25</v>
      </c>
      <c r="T3825" s="11">
        <v>51.82</v>
      </c>
      <c r="U3825" s="13">
        <v>1</v>
      </c>
    </row>
    <row r="3826" spans="1:21" x14ac:dyDescent="0.25">
      <c r="A3826" s="3" t="s">
        <v>80</v>
      </c>
      <c r="B3826" s="3" t="s">
        <v>149</v>
      </c>
      <c r="C3826" s="3" t="s">
        <v>16</v>
      </c>
      <c r="D3826" s="3">
        <v>3</v>
      </c>
      <c r="E3826" s="3">
        <v>0</v>
      </c>
      <c r="F3826" s="3">
        <v>1</v>
      </c>
      <c r="N3826" s="3">
        <v>3</v>
      </c>
      <c r="O3826" s="3" t="s">
        <v>1</v>
      </c>
      <c r="P3826" s="3">
        <v>3</v>
      </c>
      <c r="Q3826" s="3" t="s">
        <v>1</v>
      </c>
      <c r="R3826" s="3">
        <v>2</v>
      </c>
      <c r="S3826" s="9">
        <v>3</v>
      </c>
      <c r="T3826" s="11">
        <v>20.13</v>
      </c>
      <c r="U3826" s="13">
        <v>3.7498999999999998</v>
      </c>
    </row>
    <row r="3827" spans="1:21" x14ac:dyDescent="0.25">
      <c r="A3827" s="3" t="s">
        <v>80</v>
      </c>
      <c r="B3827" s="3" t="s">
        <v>149</v>
      </c>
      <c r="C3827" s="3" t="s">
        <v>16</v>
      </c>
      <c r="D3827" s="3">
        <v>3</v>
      </c>
      <c r="E3827" s="3">
        <v>0</v>
      </c>
      <c r="F3827" s="3">
        <v>1</v>
      </c>
      <c r="N3827" s="3">
        <v>3</v>
      </c>
      <c r="O3827" s="3" t="s">
        <v>1</v>
      </c>
      <c r="P3827" s="3">
        <v>3</v>
      </c>
      <c r="Q3827" s="3" t="s">
        <v>1</v>
      </c>
      <c r="R3827" s="3">
        <v>2</v>
      </c>
      <c r="S3827" s="9">
        <v>4.25</v>
      </c>
      <c r="T3827" s="11">
        <v>32.58</v>
      </c>
      <c r="U3827" s="13">
        <v>7.4253999999999998</v>
      </c>
    </row>
    <row r="3828" spans="1:21" x14ac:dyDescent="0.25">
      <c r="A3828" s="3" t="s">
        <v>80</v>
      </c>
      <c r="B3828" s="3" t="s">
        <v>149</v>
      </c>
      <c r="C3828" s="3" t="s">
        <v>16</v>
      </c>
      <c r="D3828" s="3">
        <v>3</v>
      </c>
      <c r="E3828" s="3">
        <v>1</v>
      </c>
      <c r="F3828" s="3">
        <v>1</v>
      </c>
      <c r="N3828" s="3">
        <v>3</v>
      </c>
      <c r="O3828" s="3" t="s">
        <v>1</v>
      </c>
      <c r="P3828" s="3">
        <v>3</v>
      </c>
      <c r="Q3828" s="3" t="s">
        <v>1</v>
      </c>
      <c r="R3828" s="3">
        <v>2</v>
      </c>
      <c r="S3828" s="9">
        <v>6.25</v>
      </c>
      <c r="T3828" s="11">
        <v>44.73</v>
      </c>
      <c r="U3828" s="13">
        <v>16.530999999999999</v>
      </c>
    </row>
    <row r="3829" spans="1:21" x14ac:dyDescent="0.25">
      <c r="A3829" s="3" t="s">
        <v>80</v>
      </c>
      <c r="B3829" s="3" t="s">
        <v>149</v>
      </c>
      <c r="C3829" s="3" t="s">
        <v>16</v>
      </c>
      <c r="D3829" s="3">
        <v>3</v>
      </c>
      <c r="E3829" s="3">
        <v>0</v>
      </c>
      <c r="F3829" s="3">
        <v>1</v>
      </c>
      <c r="N3829" s="3">
        <v>3</v>
      </c>
      <c r="O3829" s="3" t="s">
        <v>1</v>
      </c>
      <c r="P3829" s="3">
        <v>3</v>
      </c>
      <c r="Q3829" s="3" t="s">
        <v>1</v>
      </c>
      <c r="R3829" s="3">
        <v>2</v>
      </c>
      <c r="S3829" s="9">
        <v>2</v>
      </c>
      <c r="T3829" s="11">
        <v>24.78</v>
      </c>
      <c r="U3829" s="13">
        <v>6.5297999999999998</v>
      </c>
    </row>
    <row r="3830" spans="1:21" x14ac:dyDescent="0.25">
      <c r="A3830" s="3" t="s">
        <v>80</v>
      </c>
      <c r="B3830" s="3" t="s">
        <v>149</v>
      </c>
      <c r="C3830" s="3" t="s">
        <v>16</v>
      </c>
      <c r="D3830" s="3">
        <v>3</v>
      </c>
      <c r="E3830" s="3">
        <v>0</v>
      </c>
      <c r="F3830" s="3">
        <v>1</v>
      </c>
      <c r="N3830" s="3">
        <v>3</v>
      </c>
      <c r="O3830" s="3" t="s">
        <v>1</v>
      </c>
      <c r="P3830" s="3">
        <v>3</v>
      </c>
      <c r="Q3830" s="3" t="s">
        <v>1</v>
      </c>
      <c r="R3830" s="3">
        <v>2</v>
      </c>
      <c r="S3830" s="9">
        <v>3.25</v>
      </c>
      <c r="T3830" s="11">
        <v>39</v>
      </c>
      <c r="U3830" s="13">
        <v>4.45</v>
      </c>
    </row>
    <row r="3831" spans="1:21" x14ac:dyDescent="0.25">
      <c r="A3831" s="3" t="s">
        <v>80</v>
      </c>
      <c r="B3831" s="3" t="s">
        <v>149</v>
      </c>
      <c r="C3831" s="3" t="s">
        <v>16</v>
      </c>
      <c r="D3831" s="3">
        <v>3</v>
      </c>
      <c r="E3831" s="3">
        <v>0</v>
      </c>
      <c r="F3831" s="3">
        <v>1</v>
      </c>
      <c r="N3831" s="3">
        <v>3</v>
      </c>
      <c r="O3831" s="3" t="s">
        <v>1</v>
      </c>
      <c r="P3831" s="3">
        <v>3</v>
      </c>
      <c r="Q3831" s="3" t="s">
        <v>1</v>
      </c>
      <c r="R3831" s="3">
        <v>2</v>
      </c>
      <c r="S3831" s="9">
        <v>2.5</v>
      </c>
      <c r="T3831" s="11">
        <v>56.36</v>
      </c>
      <c r="U3831" s="13">
        <v>11.724</v>
      </c>
    </row>
    <row r="3832" spans="1:21" x14ac:dyDescent="0.25">
      <c r="A3832" s="3" t="s">
        <v>80</v>
      </c>
      <c r="B3832" s="3" t="s">
        <v>149</v>
      </c>
      <c r="C3832" s="3" t="s">
        <v>16</v>
      </c>
      <c r="D3832" s="3">
        <v>3</v>
      </c>
      <c r="E3832" s="3">
        <v>0</v>
      </c>
      <c r="F3832" s="3">
        <v>1</v>
      </c>
      <c r="N3832" s="3">
        <v>3</v>
      </c>
      <c r="O3832" s="3" t="s">
        <v>1</v>
      </c>
      <c r="P3832" s="3">
        <v>3</v>
      </c>
      <c r="Q3832" s="3" t="s">
        <v>1</v>
      </c>
      <c r="R3832" s="3">
        <v>2</v>
      </c>
      <c r="S3832" s="9">
        <v>2.25</v>
      </c>
      <c r="T3832" s="11">
        <v>32.1</v>
      </c>
      <c r="U3832" s="13">
        <v>12.349</v>
      </c>
    </row>
    <row r="3833" spans="1:21" x14ac:dyDescent="0.25">
      <c r="A3833" s="3" t="s">
        <v>80</v>
      </c>
      <c r="B3833" s="3" t="s">
        <v>149</v>
      </c>
      <c r="C3833" s="3" t="s">
        <v>18</v>
      </c>
      <c r="D3833" s="3">
        <v>2</v>
      </c>
      <c r="E3833" s="3">
        <v>0</v>
      </c>
      <c r="F3833" s="3">
        <v>1</v>
      </c>
      <c r="N3833" s="3">
        <v>3</v>
      </c>
      <c r="O3833" s="3" t="s">
        <v>1</v>
      </c>
      <c r="P3833" s="3">
        <v>3</v>
      </c>
      <c r="Q3833" s="3" t="s">
        <v>1</v>
      </c>
      <c r="R3833" s="3">
        <v>2</v>
      </c>
      <c r="S3833" s="9">
        <v>0</v>
      </c>
      <c r="T3833" s="11">
        <v>0.59</v>
      </c>
      <c r="U3833" s="13">
        <v>2.84</v>
      </c>
    </row>
    <row r="3834" spans="1:21" x14ac:dyDescent="0.25">
      <c r="A3834" s="3" t="s">
        <v>80</v>
      </c>
      <c r="B3834" s="3" t="s">
        <v>149</v>
      </c>
      <c r="C3834" s="3" t="s">
        <v>18</v>
      </c>
      <c r="D3834" s="3">
        <v>2</v>
      </c>
      <c r="E3834" s="3">
        <v>0</v>
      </c>
      <c r="F3834" s="3">
        <v>1</v>
      </c>
      <c r="N3834" s="3">
        <v>3</v>
      </c>
      <c r="O3834" s="3" t="s">
        <v>1</v>
      </c>
      <c r="P3834" s="3">
        <v>3</v>
      </c>
      <c r="Q3834" s="3" t="s">
        <v>1</v>
      </c>
      <c r="R3834" s="3">
        <v>2</v>
      </c>
      <c r="S3834" s="9">
        <v>1</v>
      </c>
      <c r="T3834" s="11">
        <v>13.61</v>
      </c>
      <c r="U3834" s="13">
        <v>8.6639999999999997</v>
      </c>
    </row>
    <row r="3835" spans="1:21" x14ac:dyDescent="0.25">
      <c r="A3835" s="3" t="s">
        <v>80</v>
      </c>
      <c r="B3835" s="3" t="s">
        <v>149</v>
      </c>
      <c r="C3835" s="3" t="s">
        <v>18</v>
      </c>
      <c r="D3835" s="3">
        <v>2</v>
      </c>
      <c r="E3835" s="3">
        <v>0</v>
      </c>
      <c r="F3835" s="3">
        <v>1</v>
      </c>
      <c r="N3835" s="3">
        <v>3</v>
      </c>
      <c r="O3835" s="3" t="s">
        <v>1</v>
      </c>
      <c r="P3835" s="3">
        <v>3</v>
      </c>
      <c r="Q3835" s="3" t="s">
        <v>1</v>
      </c>
      <c r="R3835" s="3">
        <v>2</v>
      </c>
      <c r="S3835" s="9">
        <v>0.94000000000000006</v>
      </c>
      <c r="T3835" s="11">
        <v>3.26</v>
      </c>
      <c r="U3835" s="13">
        <v>1.3</v>
      </c>
    </row>
    <row r="3836" spans="1:21" x14ac:dyDescent="0.25">
      <c r="A3836" s="3" t="s">
        <v>80</v>
      </c>
      <c r="B3836" s="3" t="s">
        <v>149</v>
      </c>
      <c r="C3836" s="3" t="s">
        <v>18</v>
      </c>
      <c r="D3836" s="3">
        <v>2</v>
      </c>
      <c r="E3836" s="3">
        <v>0</v>
      </c>
      <c r="F3836" s="3">
        <v>1</v>
      </c>
      <c r="N3836" s="3">
        <v>3</v>
      </c>
      <c r="O3836" s="3" t="s">
        <v>1</v>
      </c>
      <c r="P3836" s="3">
        <v>3</v>
      </c>
      <c r="Q3836" s="3" t="s">
        <v>1</v>
      </c>
      <c r="R3836" s="3">
        <v>2</v>
      </c>
      <c r="S3836" s="9">
        <v>2.69</v>
      </c>
      <c r="T3836" s="11">
        <v>82.82</v>
      </c>
      <c r="U3836" s="13">
        <v>1.7255999999999998</v>
      </c>
    </row>
    <row r="3837" spans="1:21" x14ac:dyDescent="0.25">
      <c r="A3837" s="3" t="s">
        <v>80</v>
      </c>
      <c r="B3837" s="3" t="s">
        <v>149</v>
      </c>
      <c r="C3837" s="3" t="s">
        <v>18</v>
      </c>
      <c r="D3837" s="3">
        <v>2</v>
      </c>
      <c r="E3837" s="3">
        <v>0</v>
      </c>
      <c r="F3837" s="3">
        <v>1</v>
      </c>
      <c r="N3837" s="3">
        <v>3</v>
      </c>
      <c r="O3837" s="3" t="s">
        <v>1</v>
      </c>
      <c r="P3837" s="3">
        <v>3</v>
      </c>
      <c r="Q3837" s="3" t="s">
        <v>1</v>
      </c>
      <c r="R3837" s="3">
        <v>2</v>
      </c>
      <c r="S3837" s="9">
        <v>0.94000000000000006</v>
      </c>
      <c r="T3837" s="11">
        <v>5.99</v>
      </c>
      <c r="U3837" s="13">
        <v>1.1659999999999999</v>
      </c>
    </row>
    <row r="3838" spans="1:21" x14ac:dyDescent="0.25">
      <c r="A3838" s="3" t="s">
        <v>80</v>
      </c>
      <c r="B3838" s="3" t="s">
        <v>149</v>
      </c>
      <c r="C3838" s="3" t="s">
        <v>18</v>
      </c>
      <c r="D3838" s="3">
        <v>2</v>
      </c>
      <c r="E3838" s="3">
        <v>0</v>
      </c>
      <c r="F3838" s="3">
        <v>1</v>
      </c>
      <c r="N3838" s="3">
        <v>3</v>
      </c>
      <c r="O3838" s="3" t="s">
        <v>1</v>
      </c>
      <c r="P3838" s="3">
        <v>3</v>
      </c>
      <c r="Q3838" s="3" t="s">
        <v>1</v>
      </c>
      <c r="R3838" s="3">
        <v>2</v>
      </c>
      <c r="S3838" s="9">
        <v>3.13</v>
      </c>
      <c r="T3838" s="11">
        <v>14.7</v>
      </c>
      <c r="U3838" s="13">
        <v>3.2498999999999998</v>
      </c>
    </row>
    <row r="3839" spans="1:21" x14ac:dyDescent="0.25">
      <c r="A3839" s="3" t="s">
        <v>80</v>
      </c>
      <c r="B3839" s="3" t="s">
        <v>149</v>
      </c>
      <c r="C3839" s="3" t="s">
        <v>18</v>
      </c>
      <c r="D3839" s="3">
        <v>2</v>
      </c>
      <c r="E3839" s="3">
        <v>0</v>
      </c>
      <c r="F3839" s="3">
        <v>1</v>
      </c>
      <c r="N3839" s="3">
        <v>3</v>
      </c>
      <c r="O3839" s="3" t="s">
        <v>1</v>
      </c>
      <c r="P3839" s="3">
        <v>3</v>
      </c>
      <c r="Q3839" s="3" t="s">
        <v>1</v>
      </c>
      <c r="R3839" s="3">
        <v>2</v>
      </c>
      <c r="S3839" s="9">
        <v>1</v>
      </c>
      <c r="T3839" s="11">
        <v>8.61</v>
      </c>
      <c r="U3839" s="13">
        <v>9</v>
      </c>
    </row>
    <row r="3840" spans="1:21" x14ac:dyDescent="0.25">
      <c r="A3840" s="3" t="s">
        <v>80</v>
      </c>
      <c r="B3840" s="3" t="s">
        <v>149</v>
      </c>
      <c r="C3840" s="3" t="s">
        <v>18</v>
      </c>
      <c r="D3840" s="3">
        <v>2</v>
      </c>
      <c r="E3840" s="3">
        <v>0</v>
      </c>
      <c r="F3840" s="3">
        <v>1</v>
      </c>
      <c r="N3840" s="3">
        <v>3</v>
      </c>
      <c r="O3840" s="3" t="s">
        <v>1</v>
      </c>
      <c r="P3840" s="3">
        <v>3</v>
      </c>
      <c r="Q3840" s="3" t="s">
        <v>1</v>
      </c>
      <c r="R3840" s="3">
        <v>2</v>
      </c>
      <c r="S3840" s="9">
        <v>3.44</v>
      </c>
      <c r="T3840" s="11">
        <v>22.2</v>
      </c>
      <c r="U3840" s="13">
        <v>7.6369999999999996</v>
      </c>
    </row>
    <row r="3841" spans="1:21" x14ac:dyDescent="0.25">
      <c r="A3841" s="3" t="s">
        <v>80</v>
      </c>
      <c r="B3841" s="3" t="s">
        <v>149</v>
      </c>
      <c r="C3841" s="3" t="s">
        <v>18</v>
      </c>
      <c r="D3841" s="3">
        <v>2</v>
      </c>
      <c r="E3841" s="3">
        <v>0</v>
      </c>
      <c r="F3841" s="3">
        <v>1</v>
      </c>
      <c r="N3841" s="3">
        <v>3</v>
      </c>
      <c r="O3841" s="3" t="s">
        <v>1</v>
      </c>
      <c r="P3841" s="3">
        <v>3</v>
      </c>
      <c r="Q3841" s="3" t="s">
        <v>1</v>
      </c>
      <c r="R3841" s="3">
        <v>2</v>
      </c>
      <c r="S3841" s="9">
        <v>2.5</v>
      </c>
      <c r="T3841" s="11">
        <v>22.63</v>
      </c>
      <c r="U3841" s="13">
        <v>2.6370000000000005</v>
      </c>
    </row>
    <row r="3842" spans="1:21" x14ac:dyDescent="0.25">
      <c r="A3842" s="3" t="s">
        <v>80</v>
      </c>
      <c r="B3842" s="3" t="s">
        <v>149</v>
      </c>
      <c r="C3842" s="3" t="s">
        <v>18</v>
      </c>
      <c r="D3842" s="3">
        <v>2</v>
      </c>
      <c r="E3842" s="3">
        <v>0</v>
      </c>
      <c r="F3842" s="3">
        <v>1</v>
      </c>
      <c r="N3842" s="3">
        <v>3</v>
      </c>
      <c r="O3842" s="3" t="s">
        <v>1</v>
      </c>
      <c r="P3842" s="3">
        <v>3</v>
      </c>
      <c r="Q3842" s="3" t="s">
        <v>1</v>
      </c>
      <c r="R3842" s="3">
        <v>2</v>
      </c>
      <c r="S3842" s="9">
        <v>1</v>
      </c>
      <c r="T3842" s="11">
        <v>15.44</v>
      </c>
      <c r="U3842" s="13">
        <v>3.1639000000000004</v>
      </c>
    </row>
    <row r="3843" spans="1:21" x14ac:dyDescent="0.25">
      <c r="A3843" s="3" t="s">
        <v>80</v>
      </c>
      <c r="B3843" s="3" t="s">
        <v>149</v>
      </c>
      <c r="C3843" s="3" t="s">
        <v>18</v>
      </c>
      <c r="D3843" s="3">
        <v>2</v>
      </c>
      <c r="E3843" s="3">
        <v>0</v>
      </c>
      <c r="F3843" s="3">
        <v>1</v>
      </c>
      <c r="N3843" s="3">
        <v>3</v>
      </c>
      <c r="O3843" s="3" t="s">
        <v>1</v>
      </c>
      <c r="P3843" s="3">
        <v>3</v>
      </c>
      <c r="Q3843" s="3" t="s">
        <v>1</v>
      </c>
      <c r="R3843" s="3">
        <v>2</v>
      </c>
      <c r="S3843" s="9">
        <v>0.94000000000000006</v>
      </c>
      <c r="T3843" s="11">
        <v>11.18</v>
      </c>
      <c r="U3843" s="13">
        <v>2.3010000000000002</v>
      </c>
    </row>
    <row r="3844" spans="1:21" x14ac:dyDescent="0.25">
      <c r="A3844" s="3" t="s">
        <v>80</v>
      </c>
      <c r="B3844" s="3" t="s">
        <v>149</v>
      </c>
      <c r="C3844" s="3" t="s">
        <v>18</v>
      </c>
      <c r="D3844" s="3">
        <v>2</v>
      </c>
      <c r="E3844" s="3">
        <v>0</v>
      </c>
      <c r="F3844" s="3">
        <v>1</v>
      </c>
      <c r="N3844" s="3">
        <v>3</v>
      </c>
      <c r="O3844" s="3" t="s">
        <v>1</v>
      </c>
      <c r="P3844" s="3">
        <v>3</v>
      </c>
      <c r="Q3844" s="3" t="s">
        <v>1</v>
      </c>
      <c r="R3844" s="3">
        <v>2</v>
      </c>
      <c r="S3844" s="9">
        <v>0.94000000000000006</v>
      </c>
      <c r="T3844" s="11">
        <v>2.83</v>
      </c>
      <c r="U3844" s="13">
        <v>9.8239999999999998</v>
      </c>
    </row>
    <row r="3845" spans="1:21" x14ac:dyDescent="0.25">
      <c r="A3845" s="3" t="s">
        <v>80</v>
      </c>
      <c r="B3845" s="3" t="s">
        <v>149</v>
      </c>
      <c r="C3845" s="3" t="s">
        <v>18</v>
      </c>
      <c r="D3845" s="3">
        <v>2</v>
      </c>
      <c r="E3845" s="3">
        <v>0</v>
      </c>
      <c r="F3845" s="3">
        <v>1</v>
      </c>
      <c r="N3845" s="3">
        <v>3</v>
      </c>
      <c r="O3845" s="3" t="s">
        <v>1</v>
      </c>
      <c r="P3845" s="3">
        <v>3</v>
      </c>
      <c r="Q3845" s="3" t="s">
        <v>1</v>
      </c>
      <c r="R3845" s="3">
        <v>2</v>
      </c>
      <c r="S3845" s="9">
        <v>1</v>
      </c>
      <c r="T3845" s="11">
        <v>12.55</v>
      </c>
      <c r="U3845" s="13">
        <v>7.5</v>
      </c>
    </row>
    <row r="3846" spans="1:21" x14ac:dyDescent="0.25">
      <c r="A3846" s="3" t="s">
        <v>80</v>
      </c>
      <c r="B3846" s="3" t="s">
        <v>149</v>
      </c>
      <c r="C3846" s="3" t="s">
        <v>24</v>
      </c>
      <c r="D3846" s="3">
        <v>1</v>
      </c>
      <c r="E3846" s="3">
        <v>0</v>
      </c>
      <c r="F3846" s="3">
        <v>1</v>
      </c>
      <c r="N3846" s="3">
        <v>3</v>
      </c>
      <c r="O3846" s="3" t="s">
        <v>1</v>
      </c>
      <c r="P3846" s="3">
        <v>3</v>
      </c>
      <c r="Q3846" s="3" t="s">
        <v>1</v>
      </c>
      <c r="R3846" s="3">
        <v>2</v>
      </c>
      <c r="S3846" s="9">
        <v>0.5</v>
      </c>
      <c r="T3846" s="11">
        <v>2.2200000000000002</v>
      </c>
      <c r="U3846" s="13">
        <v>1.49</v>
      </c>
    </row>
    <row r="3847" spans="1:21" x14ac:dyDescent="0.25">
      <c r="A3847" s="3" t="s">
        <v>80</v>
      </c>
      <c r="B3847" s="3" t="s">
        <v>149</v>
      </c>
      <c r="C3847" s="3" t="s">
        <v>24</v>
      </c>
      <c r="D3847" s="3">
        <v>1</v>
      </c>
      <c r="E3847" s="3">
        <v>0</v>
      </c>
      <c r="F3847" s="3">
        <v>1</v>
      </c>
      <c r="N3847" s="3">
        <v>3</v>
      </c>
      <c r="O3847" s="3" t="s">
        <v>1</v>
      </c>
      <c r="P3847" s="3">
        <v>3</v>
      </c>
      <c r="Q3847" s="3" t="s">
        <v>1</v>
      </c>
      <c r="R3847" s="3">
        <v>2</v>
      </c>
      <c r="S3847" s="9">
        <v>0.5</v>
      </c>
      <c r="T3847" s="11">
        <v>2.83</v>
      </c>
      <c r="U3847" s="13">
        <v>3.25</v>
      </c>
    </row>
    <row r="3848" spans="1:21" x14ac:dyDescent="0.25">
      <c r="A3848" s="3" t="s">
        <v>80</v>
      </c>
      <c r="B3848" s="3" t="s">
        <v>149</v>
      </c>
      <c r="C3848" s="3" t="s">
        <v>18</v>
      </c>
      <c r="D3848" s="3">
        <v>2</v>
      </c>
      <c r="E3848" s="3">
        <v>0</v>
      </c>
      <c r="M3848" s="3">
        <v>1</v>
      </c>
      <c r="N3848" s="3">
        <v>66</v>
      </c>
      <c r="O3848" s="3" t="s">
        <v>8</v>
      </c>
      <c r="P3848" s="3">
        <v>66</v>
      </c>
      <c r="Q3848" s="3" t="s">
        <v>8</v>
      </c>
      <c r="R3848" s="3">
        <v>29</v>
      </c>
      <c r="S3848" s="9">
        <v>8.49</v>
      </c>
      <c r="T3848" s="11">
        <v>8</v>
      </c>
      <c r="U3848" s="13">
        <v>3.66</v>
      </c>
    </row>
    <row r="3849" spans="1:21" x14ac:dyDescent="0.25">
      <c r="A3849" s="3" t="s">
        <v>80</v>
      </c>
      <c r="B3849" s="3" t="s">
        <v>149</v>
      </c>
      <c r="C3849" s="3" t="s">
        <v>18</v>
      </c>
      <c r="D3849" s="3">
        <v>2</v>
      </c>
      <c r="E3849" s="3">
        <v>0</v>
      </c>
      <c r="M3849" s="3">
        <v>1</v>
      </c>
      <c r="N3849" s="3">
        <v>66</v>
      </c>
      <c r="O3849" s="3" t="s">
        <v>8</v>
      </c>
      <c r="P3849" s="3">
        <v>66</v>
      </c>
      <c r="Q3849" s="3" t="s">
        <v>8</v>
      </c>
      <c r="R3849" s="3">
        <v>29</v>
      </c>
      <c r="S3849" s="9">
        <v>12.04</v>
      </c>
      <c r="T3849" s="11">
        <v>0</v>
      </c>
      <c r="U3849" s="13">
        <v>4</v>
      </c>
    </row>
    <row r="3850" spans="1:21" x14ac:dyDescent="0.25">
      <c r="A3850" s="3" t="s">
        <v>80</v>
      </c>
      <c r="B3850" s="3" t="s">
        <v>149</v>
      </c>
      <c r="C3850" s="3" t="s">
        <v>19</v>
      </c>
      <c r="D3850" s="3">
        <v>4</v>
      </c>
      <c r="E3850" s="3">
        <v>1</v>
      </c>
      <c r="M3850" s="3">
        <v>1</v>
      </c>
      <c r="N3850" s="3">
        <v>66</v>
      </c>
      <c r="O3850" s="3" t="s">
        <v>8</v>
      </c>
      <c r="P3850" s="3">
        <v>66</v>
      </c>
      <c r="Q3850" s="3" t="s">
        <v>8</v>
      </c>
      <c r="R3850" s="3">
        <v>29</v>
      </c>
      <c r="S3850" s="9">
        <v>14.01</v>
      </c>
      <c r="T3850" s="11">
        <v>22.63</v>
      </c>
      <c r="U3850" s="13">
        <v>0</v>
      </c>
    </row>
    <row r="3851" spans="1:21" x14ac:dyDescent="0.25">
      <c r="A3851" s="3" t="s">
        <v>80</v>
      </c>
      <c r="B3851" s="3" t="s">
        <v>149</v>
      </c>
      <c r="C3851" s="3" t="s">
        <v>18</v>
      </c>
      <c r="D3851" s="3">
        <v>2</v>
      </c>
      <c r="E3851" s="3">
        <v>0</v>
      </c>
      <c r="M3851" s="3">
        <v>1</v>
      </c>
      <c r="N3851" s="3">
        <v>66</v>
      </c>
      <c r="O3851" s="3" t="s">
        <v>8</v>
      </c>
      <c r="P3851" s="3">
        <v>66</v>
      </c>
      <c r="Q3851" s="3" t="s">
        <v>8</v>
      </c>
      <c r="R3851" s="3">
        <v>29</v>
      </c>
      <c r="S3851" s="9">
        <v>1</v>
      </c>
      <c r="T3851" s="11">
        <v>0</v>
      </c>
      <c r="U3851" s="13">
        <v>0</v>
      </c>
    </row>
    <row r="3852" spans="1:21" x14ac:dyDescent="0.25">
      <c r="A3852" s="3" t="s">
        <v>80</v>
      </c>
      <c r="B3852" s="3" t="s">
        <v>149</v>
      </c>
      <c r="C3852" s="3" t="s">
        <v>16</v>
      </c>
      <c r="D3852" s="3">
        <v>3</v>
      </c>
      <c r="E3852" s="3">
        <v>0</v>
      </c>
      <c r="M3852" s="3">
        <v>1</v>
      </c>
      <c r="N3852" s="3">
        <v>66</v>
      </c>
      <c r="O3852" s="3" t="s">
        <v>8</v>
      </c>
      <c r="P3852" s="3">
        <v>66</v>
      </c>
      <c r="Q3852" s="3" t="s">
        <v>8</v>
      </c>
      <c r="R3852" s="3">
        <v>29</v>
      </c>
      <c r="S3852" s="9">
        <v>7.85</v>
      </c>
      <c r="T3852" s="11">
        <v>0</v>
      </c>
      <c r="U3852" s="13">
        <v>6</v>
      </c>
    </row>
    <row r="3853" spans="1:21" x14ac:dyDescent="0.25">
      <c r="A3853" s="3" t="s">
        <v>80</v>
      </c>
      <c r="B3853" s="3" t="s">
        <v>149</v>
      </c>
      <c r="C3853" s="3" t="s">
        <v>18</v>
      </c>
      <c r="D3853" s="3">
        <v>2</v>
      </c>
      <c r="E3853" s="3">
        <v>0</v>
      </c>
      <c r="M3853" s="3">
        <v>1</v>
      </c>
      <c r="N3853" s="3">
        <v>66</v>
      </c>
      <c r="O3853" s="3" t="s">
        <v>8</v>
      </c>
      <c r="P3853" s="3">
        <v>66</v>
      </c>
      <c r="Q3853" s="3" t="s">
        <v>8</v>
      </c>
      <c r="R3853" s="3">
        <v>29</v>
      </c>
      <c r="S3853" s="9">
        <v>1</v>
      </c>
      <c r="T3853" s="11">
        <v>1</v>
      </c>
      <c r="U3853" s="13">
        <v>2</v>
      </c>
    </row>
    <row r="3854" spans="1:21" x14ac:dyDescent="0.25">
      <c r="A3854" s="3" t="s">
        <v>80</v>
      </c>
      <c r="B3854" s="3" t="s">
        <v>149</v>
      </c>
      <c r="C3854" s="3" t="s">
        <v>18</v>
      </c>
      <c r="D3854" s="3">
        <v>2</v>
      </c>
      <c r="E3854" s="3">
        <v>0</v>
      </c>
      <c r="M3854" s="3">
        <v>1</v>
      </c>
      <c r="N3854" s="3">
        <v>66</v>
      </c>
      <c r="O3854" s="3" t="s">
        <v>8</v>
      </c>
      <c r="P3854" s="3">
        <v>66</v>
      </c>
      <c r="Q3854" s="3" t="s">
        <v>8</v>
      </c>
      <c r="R3854" s="3">
        <v>29</v>
      </c>
      <c r="S3854" s="9">
        <v>6.74</v>
      </c>
      <c r="T3854" s="11">
        <v>1</v>
      </c>
      <c r="U3854" s="13">
        <v>0</v>
      </c>
    </row>
    <row r="3855" spans="1:21" x14ac:dyDescent="0.25">
      <c r="A3855" s="3" t="s">
        <v>80</v>
      </c>
      <c r="B3855" s="3" t="s">
        <v>149</v>
      </c>
      <c r="C3855" s="3" t="s">
        <v>18</v>
      </c>
      <c r="D3855" s="3">
        <v>2</v>
      </c>
      <c r="E3855" s="3">
        <v>0</v>
      </c>
      <c r="M3855" s="3">
        <v>1</v>
      </c>
      <c r="N3855" s="3">
        <v>66</v>
      </c>
      <c r="O3855" s="3" t="s">
        <v>8</v>
      </c>
      <c r="P3855" s="3">
        <v>66</v>
      </c>
      <c r="Q3855" s="3" t="s">
        <v>8</v>
      </c>
      <c r="R3855" s="3">
        <v>29</v>
      </c>
      <c r="S3855" s="9">
        <v>11.9</v>
      </c>
      <c r="T3855" s="11">
        <v>0</v>
      </c>
      <c r="U3855" s="13">
        <v>0</v>
      </c>
    </row>
    <row r="3856" spans="1:21" x14ac:dyDescent="0.25">
      <c r="A3856" s="3" t="s">
        <v>80</v>
      </c>
      <c r="B3856" s="3" t="s">
        <v>149</v>
      </c>
      <c r="C3856" s="3" t="s">
        <v>24</v>
      </c>
      <c r="D3856" s="3">
        <v>1</v>
      </c>
      <c r="E3856" s="3">
        <v>0</v>
      </c>
      <c r="K3856" s="3">
        <v>1</v>
      </c>
      <c r="N3856" s="3">
        <v>61</v>
      </c>
      <c r="O3856" s="3" t="s">
        <v>20</v>
      </c>
      <c r="P3856" s="3">
        <v>61</v>
      </c>
      <c r="Q3856" s="3" t="s">
        <v>6</v>
      </c>
      <c r="R3856" s="3">
        <v>26</v>
      </c>
      <c r="S3856" s="9">
        <v>4.92</v>
      </c>
      <c r="T3856" s="11">
        <v>11.18</v>
      </c>
      <c r="U3856" s="13">
        <v>1.3</v>
      </c>
    </row>
    <row r="3857" spans="1:21" x14ac:dyDescent="0.25">
      <c r="A3857" s="3" t="s">
        <v>80</v>
      </c>
      <c r="B3857" s="3" t="s">
        <v>149</v>
      </c>
      <c r="C3857" s="3" t="s">
        <v>18</v>
      </c>
      <c r="D3857" s="3">
        <v>2</v>
      </c>
      <c r="E3857" s="3">
        <v>0</v>
      </c>
      <c r="K3857" s="3">
        <v>1</v>
      </c>
      <c r="N3857" s="3">
        <v>61</v>
      </c>
      <c r="O3857" s="3" t="s">
        <v>20</v>
      </c>
      <c r="P3857" s="3">
        <v>61</v>
      </c>
      <c r="Q3857" s="3" t="s">
        <v>6</v>
      </c>
      <c r="R3857" s="3">
        <v>26</v>
      </c>
      <c r="S3857" s="9">
        <v>0</v>
      </c>
      <c r="T3857" s="11">
        <v>5.2</v>
      </c>
      <c r="U3857" s="13">
        <v>0</v>
      </c>
    </row>
    <row r="3858" spans="1:21" x14ac:dyDescent="0.25">
      <c r="A3858" s="3" t="s">
        <v>80</v>
      </c>
      <c r="B3858" s="3" t="s">
        <v>149</v>
      </c>
      <c r="C3858" s="3" t="s">
        <v>18</v>
      </c>
      <c r="D3858" s="3">
        <v>2</v>
      </c>
      <c r="E3858" s="3">
        <v>0</v>
      </c>
      <c r="K3858" s="3">
        <v>1</v>
      </c>
      <c r="N3858" s="3">
        <v>61</v>
      </c>
      <c r="O3858" s="3" t="s">
        <v>20</v>
      </c>
      <c r="P3858" s="3">
        <v>61</v>
      </c>
      <c r="Q3858" s="3" t="s">
        <v>6</v>
      </c>
      <c r="R3858" s="3">
        <v>26</v>
      </c>
      <c r="S3858" s="9">
        <v>0.51</v>
      </c>
      <c r="T3858" s="11">
        <v>11.18</v>
      </c>
      <c r="U3858" s="13">
        <v>0</v>
      </c>
    </row>
    <row r="3859" spans="1:21" x14ac:dyDescent="0.25">
      <c r="A3859" s="3" t="s">
        <v>80</v>
      </c>
      <c r="B3859" s="3" t="s">
        <v>149</v>
      </c>
      <c r="C3859" s="3" t="s">
        <v>19</v>
      </c>
      <c r="D3859" s="3">
        <v>4</v>
      </c>
      <c r="E3859" s="3">
        <v>1</v>
      </c>
      <c r="K3859" s="3">
        <v>1</v>
      </c>
      <c r="N3859" s="3">
        <v>61</v>
      </c>
      <c r="O3859" s="3" t="s">
        <v>20</v>
      </c>
      <c r="P3859" s="3">
        <v>61</v>
      </c>
      <c r="Q3859" s="3" t="s">
        <v>6</v>
      </c>
      <c r="R3859" s="3">
        <v>26</v>
      </c>
      <c r="S3859" s="9">
        <v>4.7</v>
      </c>
      <c r="T3859" s="11">
        <v>31.62</v>
      </c>
      <c r="U3859" s="13">
        <v>6.2799999999999994</v>
      </c>
    </row>
    <row r="3860" spans="1:21" x14ac:dyDescent="0.25">
      <c r="A3860" s="3" t="s">
        <v>80</v>
      </c>
      <c r="B3860" s="3" t="s">
        <v>149</v>
      </c>
      <c r="C3860" s="3" t="s">
        <v>16</v>
      </c>
      <c r="D3860" s="3">
        <v>3</v>
      </c>
      <c r="E3860" s="3">
        <v>0</v>
      </c>
      <c r="K3860" s="3">
        <v>1</v>
      </c>
      <c r="N3860" s="3">
        <v>61</v>
      </c>
      <c r="O3860" s="3" t="s">
        <v>20</v>
      </c>
      <c r="P3860" s="3">
        <v>61</v>
      </c>
      <c r="Q3860" s="3" t="s">
        <v>6</v>
      </c>
      <c r="R3860" s="3">
        <v>26</v>
      </c>
      <c r="S3860" s="9">
        <v>9.81</v>
      </c>
      <c r="T3860" s="11">
        <v>70.09</v>
      </c>
      <c r="U3860" s="13">
        <v>5.25</v>
      </c>
    </row>
    <row r="3861" spans="1:21" x14ac:dyDescent="0.25">
      <c r="A3861" s="3" t="s">
        <v>80</v>
      </c>
      <c r="B3861" s="3" t="s">
        <v>149</v>
      </c>
      <c r="C3861" s="3" t="s">
        <v>16</v>
      </c>
      <c r="D3861" s="3">
        <v>3</v>
      </c>
      <c r="E3861" s="3">
        <v>1</v>
      </c>
      <c r="K3861" s="3">
        <v>1</v>
      </c>
      <c r="N3861" s="3">
        <v>61</v>
      </c>
      <c r="O3861" s="3" t="s">
        <v>20</v>
      </c>
      <c r="P3861" s="3">
        <v>61</v>
      </c>
      <c r="Q3861" s="3" t="s">
        <v>6</v>
      </c>
      <c r="R3861" s="3">
        <v>26</v>
      </c>
      <c r="S3861" s="9">
        <v>3.6399999999999997</v>
      </c>
      <c r="T3861" s="11">
        <v>14.7</v>
      </c>
      <c r="U3861" s="13">
        <v>1.7664</v>
      </c>
    </row>
    <row r="3862" spans="1:21" x14ac:dyDescent="0.25">
      <c r="A3862" s="3" t="s">
        <v>80</v>
      </c>
      <c r="B3862" s="3" t="s">
        <v>149</v>
      </c>
      <c r="C3862" s="3" t="s">
        <v>16</v>
      </c>
      <c r="D3862" s="3">
        <v>3</v>
      </c>
      <c r="E3862" s="3">
        <v>0</v>
      </c>
      <c r="K3862" s="3">
        <v>1</v>
      </c>
      <c r="N3862" s="3">
        <v>61</v>
      </c>
      <c r="O3862" s="3" t="s">
        <v>20</v>
      </c>
      <c r="P3862" s="3">
        <v>61</v>
      </c>
      <c r="Q3862" s="3" t="s">
        <v>6</v>
      </c>
      <c r="R3862" s="3">
        <v>26</v>
      </c>
      <c r="S3862" s="9">
        <v>3.78</v>
      </c>
      <c r="T3862" s="11">
        <v>22.63</v>
      </c>
      <c r="U3862" s="13">
        <v>5.99</v>
      </c>
    </row>
    <row r="3863" spans="1:21" x14ac:dyDescent="0.25">
      <c r="A3863" s="3" t="s">
        <v>80</v>
      </c>
      <c r="B3863" s="3" t="s">
        <v>149</v>
      </c>
      <c r="C3863" s="3" t="s">
        <v>18</v>
      </c>
      <c r="D3863" s="3">
        <v>2</v>
      </c>
      <c r="E3863" s="3">
        <v>0</v>
      </c>
      <c r="K3863" s="3">
        <v>1</v>
      </c>
      <c r="N3863" s="3">
        <v>61</v>
      </c>
      <c r="O3863" s="3" t="s">
        <v>20</v>
      </c>
      <c r="P3863" s="3">
        <v>61</v>
      </c>
      <c r="Q3863" s="3" t="s">
        <v>6</v>
      </c>
      <c r="R3863" s="3">
        <v>26</v>
      </c>
      <c r="S3863" s="9">
        <v>1.04</v>
      </c>
      <c r="T3863" s="11">
        <v>18.52</v>
      </c>
      <c r="U3863" s="13">
        <v>1.3</v>
      </c>
    </row>
    <row r="3864" spans="1:21" x14ac:dyDescent="0.25">
      <c r="A3864" s="3" t="s">
        <v>80</v>
      </c>
      <c r="B3864" s="3" t="s">
        <v>149</v>
      </c>
      <c r="C3864" s="3" t="s">
        <v>16</v>
      </c>
      <c r="D3864" s="3">
        <v>3</v>
      </c>
      <c r="E3864" s="3">
        <v>0</v>
      </c>
      <c r="K3864" s="3">
        <v>1</v>
      </c>
      <c r="N3864" s="3">
        <v>61</v>
      </c>
      <c r="O3864" s="3" t="s">
        <v>20</v>
      </c>
      <c r="P3864" s="3">
        <v>61</v>
      </c>
      <c r="Q3864" s="3" t="s">
        <v>6</v>
      </c>
      <c r="R3864" s="3">
        <v>26</v>
      </c>
      <c r="S3864" s="9">
        <v>4.62</v>
      </c>
      <c r="T3864" s="11">
        <v>11.18</v>
      </c>
      <c r="U3864" s="13">
        <v>1.5</v>
      </c>
    </row>
    <row r="3865" spans="1:21" x14ac:dyDescent="0.25">
      <c r="A3865" s="3" t="s">
        <v>80</v>
      </c>
      <c r="B3865" s="3" t="s">
        <v>149</v>
      </c>
      <c r="C3865" s="3" t="s">
        <v>18</v>
      </c>
      <c r="D3865" s="3">
        <v>2</v>
      </c>
      <c r="E3865" s="3">
        <v>0</v>
      </c>
      <c r="K3865" s="3">
        <v>1</v>
      </c>
      <c r="N3865" s="3">
        <v>61</v>
      </c>
      <c r="O3865" s="3" t="s">
        <v>20</v>
      </c>
      <c r="P3865" s="3">
        <v>61</v>
      </c>
      <c r="Q3865" s="3" t="s">
        <v>6</v>
      </c>
      <c r="R3865" s="3">
        <v>26</v>
      </c>
      <c r="S3865" s="9">
        <v>2.6399999999999997</v>
      </c>
      <c r="T3865" s="11">
        <v>8</v>
      </c>
      <c r="U3865" s="13">
        <v>3.62</v>
      </c>
    </row>
    <row r="3866" spans="1:21" x14ac:dyDescent="0.25">
      <c r="A3866" s="3" t="s">
        <v>80</v>
      </c>
      <c r="B3866" s="3" t="s">
        <v>149</v>
      </c>
      <c r="C3866" s="3" t="s">
        <v>19</v>
      </c>
      <c r="D3866" s="3">
        <v>4</v>
      </c>
      <c r="E3866" s="3">
        <v>1</v>
      </c>
      <c r="K3866" s="3">
        <v>1</v>
      </c>
      <c r="N3866" s="3">
        <v>61</v>
      </c>
      <c r="O3866" s="3" t="s">
        <v>20</v>
      </c>
      <c r="P3866" s="3">
        <v>61</v>
      </c>
      <c r="Q3866" s="3" t="s">
        <v>6</v>
      </c>
      <c r="R3866" s="3">
        <v>26</v>
      </c>
      <c r="S3866" s="9">
        <v>6</v>
      </c>
      <c r="T3866" s="11">
        <v>64</v>
      </c>
      <c r="U3866" s="13">
        <v>6.2590000000000003</v>
      </c>
    </row>
    <row r="3867" spans="1:21" x14ac:dyDescent="0.25">
      <c r="A3867" s="3" t="s">
        <v>80</v>
      </c>
      <c r="B3867" s="3" t="s">
        <v>149</v>
      </c>
      <c r="C3867" s="3" t="s">
        <v>18</v>
      </c>
      <c r="D3867" s="3">
        <v>2</v>
      </c>
      <c r="E3867" s="3">
        <v>0</v>
      </c>
      <c r="K3867" s="3">
        <v>1</v>
      </c>
      <c r="N3867" s="3">
        <v>61</v>
      </c>
      <c r="O3867" s="3" t="s">
        <v>20</v>
      </c>
      <c r="P3867" s="3">
        <v>61</v>
      </c>
      <c r="Q3867" s="3" t="s">
        <v>6</v>
      </c>
      <c r="R3867" s="3">
        <v>26</v>
      </c>
      <c r="S3867" s="9">
        <v>2.73</v>
      </c>
      <c r="T3867" s="11">
        <v>22.63</v>
      </c>
      <c r="U3867" s="13">
        <v>13.69</v>
      </c>
    </row>
    <row r="3868" spans="1:21" x14ac:dyDescent="0.25">
      <c r="A3868" s="3" t="s">
        <v>80</v>
      </c>
      <c r="B3868" s="3" t="s">
        <v>149</v>
      </c>
      <c r="C3868" s="3" t="s">
        <v>16</v>
      </c>
      <c r="D3868" s="3">
        <v>3</v>
      </c>
      <c r="E3868" s="3">
        <v>0</v>
      </c>
      <c r="K3868" s="3">
        <v>1</v>
      </c>
      <c r="N3868" s="3">
        <v>61</v>
      </c>
      <c r="O3868" s="3" t="s">
        <v>20</v>
      </c>
      <c r="P3868" s="3">
        <v>61</v>
      </c>
      <c r="Q3868" s="3" t="s">
        <v>6</v>
      </c>
      <c r="R3868" s="3">
        <v>26</v>
      </c>
      <c r="S3868" s="9">
        <v>3.6399999999999997</v>
      </c>
      <c r="T3868" s="11">
        <v>31.62</v>
      </c>
      <c r="U3868" s="13">
        <v>4.3499999999999996</v>
      </c>
    </row>
    <row r="3869" spans="1:21" x14ac:dyDescent="0.25">
      <c r="A3869" s="3" t="s">
        <v>80</v>
      </c>
      <c r="B3869" s="3" t="s">
        <v>149</v>
      </c>
      <c r="C3869" s="3" t="s">
        <v>16</v>
      </c>
      <c r="D3869" s="3">
        <v>3</v>
      </c>
      <c r="E3869" s="3">
        <v>0</v>
      </c>
      <c r="K3869" s="3">
        <v>1</v>
      </c>
      <c r="N3869" s="3">
        <v>61</v>
      </c>
      <c r="O3869" s="3" t="s">
        <v>20</v>
      </c>
      <c r="P3869" s="3">
        <v>61</v>
      </c>
      <c r="Q3869" s="3" t="s">
        <v>6</v>
      </c>
      <c r="R3869" s="3">
        <v>26</v>
      </c>
      <c r="S3869" s="9">
        <v>2.5299999999999998</v>
      </c>
      <c r="T3869" s="11">
        <v>2.83</v>
      </c>
      <c r="U3869" s="13">
        <v>1</v>
      </c>
    </row>
    <row r="3870" spans="1:21" x14ac:dyDescent="0.25">
      <c r="A3870" s="3" t="s">
        <v>80</v>
      </c>
      <c r="B3870" s="3" t="s">
        <v>149</v>
      </c>
      <c r="C3870" s="3" t="s">
        <v>18</v>
      </c>
      <c r="D3870" s="3">
        <v>2</v>
      </c>
      <c r="E3870" s="3">
        <v>0</v>
      </c>
      <c r="K3870" s="3">
        <v>1</v>
      </c>
      <c r="N3870" s="3">
        <v>61</v>
      </c>
      <c r="O3870" s="3" t="s">
        <v>20</v>
      </c>
      <c r="P3870" s="3">
        <v>61</v>
      </c>
      <c r="Q3870" s="3" t="s">
        <v>6</v>
      </c>
      <c r="R3870" s="3">
        <v>26</v>
      </c>
      <c r="S3870" s="9">
        <v>2.4499999999999997</v>
      </c>
      <c r="T3870" s="11">
        <v>18.52</v>
      </c>
      <c r="U3870" s="13">
        <v>2.2199999999999998</v>
      </c>
    </row>
    <row r="3871" spans="1:21" x14ac:dyDescent="0.25">
      <c r="A3871" s="3" t="s">
        <v>80</v>
      </c>
      <c r="B3871" s="3" t="s">
        <v>149</v>
      </c>
      <c r="C3871" s="3" t="s">
        <v>18</v>
      </c>
      <c r="D3871" s="3">
        <v>2</v>
      </c>
      <c r="E3871" s="3">
        <v>0</v>
      </c>
      <c r="K3871" s="3">
        <v>1</v>
      </c>
      <c r="N3871" s="3">
        <v>61</v>
      </c>
      <c r="O3871" s="3" t="s">
        <v>20</v>
      </c>
      <c r="P3871" s="3">
        <v>61</v>
      </c>
      <c r="Q3871" s="3" t="s">
        <v>6</v>
      </c>
      <c r="R3871" s="3">
        <v>26</v>
      </c>
      <c r="S3871" s="9">
        <v>1</v>
      </c>
      <c r="T3871" s="11">
        <v>2.83</v>
      </c>
      <c r="U3871" s="13">
        <v>0.2</v>
      </c>
    </row>
    <row r="3872" spans="1:21" x14ac:dyDescent="0.25">
      <c r="A3872" s="3" t="s">
        <v>80</v>
      </c>
      <c r="B3872" s="3" t="s">
        <v>149</v>
      </c>
      <c r="C3872" s="3" t="s">
        <v>19</v>
      </c>
      <c r="D3872" s="3">
        <v>4</v>
      </c>
      <c r="E3872" s="3">
        <v>1</v>
      </c>
      <c r="K3872" s="3">
        <v>1</v>
      </c>
      <c r="N3872" s="3">
        <v>61</v>
      </c>
      <c r="O3872" s="3" t="s">
        <v>20</v>
      </c>
      <c r="P3872" s="3">
        <v>61</v>
      </c>
      <c r="Q3872" s="3" t="s">
        <v>6</v>
      </c>
      <c r="R3872" s="3">
        <v>26</v>
      </c>
      <c r="S3872" s="9">
        <v>4.13</v>
      </c>
      <c r="T3872" s="11">
        <v>8</v>
      </c>
      <c r="U3872" s="13">
        <v>0.5</v>
      </c>
    </row>
    <row r="3873" spans="1:21" x14ac:dyDescent="0.25">
      <c r="A3873" s="3" t="s">
        <v>80</v>
      </c>
      <c r="B3873" s="3" t="s">
        <v>149</v>
      </c>
      <c r="C3873" s="3" t="s">
        <v>16</v>
      </c>
      <c r="D3873" s="3">
        <v>3</v>
      </c>
      <c r="E3873" s="3">
        <v>1</v>
      </c>
      <c r="K3873" s="3">
        <v>1</v>
      </c>
      <c r="N3873" s="3">
        <v>61</v>
      </c>
      <c r="O3873" s="3" t="s">
        <v>20</v>
      </c>
      <c r="P3873" s="3">
        <v>61</v>
      </c>
      <c r="Q3873" s="3" t="s">
        <v>6</v>
      </c>
      <c r="R3873" s="3">
        <v>26</v>
      </c>
      <c r="S3873" s="9">
        <v>5.46</v>
      </c>
      <c r="T3873" s="11">
        <v>22.63</v>
      </c>
      <c r="U3873" s="13">
        <v>2.5300000000000002</v>
      </c>
    </row>
    <row r="3874" spans="1:21" x14ac:dyDescent="0.25">
      <c r="A3874" s="3" t="s">
        <v>80</v>
      </c>
      <c r="B3874" s="3" t="s">
        <v>149</v>
      </c>
      <c r="C3874" s="3" t="s">
        <v>24</v>
      </c>
      <c r="D3874" s="3">
        <v>1</v>
      </c>
      <c r="E3874" s="3">
        <v>0</v>
      </c>
      <c r="K3874" s="3">
        <v>1</v>
      </c>
      <c r="N3874" s="3">
        <v>61</v>
      </c>
      <c r="O3874" s="3" t="s">
        <v>20</v>
      </c>
      <c r="P3874" s="3">
        <v>61</v>
      </c>
      <c r="Q3874" s="3" t="s">
        <v>6</v>
      </c>
      <c r="R3874" s="3">
        <v>26</v>
      </c>
      <c r="S3874" s="9">
        <v>0</v>
      </c>
      <c r="T3874" s="11">
        <v>0</v>
      </c>
      <c r="U3874" s="13">
        <v>0</v>
      </c>
    </row>
    <row r="3875" spans="1:21" x14ac:dyDescent="0.25">
      <c r="A3875" s="3" t="s">
        <v>80</v>
      </c>
      <c r="B3875" s="3" t="s">
        <v>149</v>
      </c>
      <c r="C3875" s="3" t="s">
        <v>18</v>
      </c>
      <c r="D3875" s="3">
        <v>2</v>
      </c>
      <c r="E3875" s="3">
        <v>0</v>
      </c>
      <c r="K3875" s="3">
        <v>1</v>
      </c>
      <c r="N3875" s="3">
        <v>61</v>
      </c>
      <c r="O3875" s="3" t="s">
        <v>20</v>
      </c>
      <c r="P3875" s="3">
        <v>61</v>
      </c>
      <c r="Q3875" s="3" t="s">
        <v>6</v>
      </c>
      <c r="R3875" s="3">
        <v>26</v>
      </c>
      <c r="S3875" s="9">
        <v>0</v>
      </c>
      <c r="T3875" s="11">
        <v>0</v>
      </c>
      <c r="U3875" s="13">
        <v>0</v>
      </c>
    </row>
    <row r="3876" spans="1:21" x14ac:dyDescent="0.25">
      <c r="A3876" s="3" t="s">
        <v>80</v>
      </c>
      <c r="B3876" s="3" t="s">
        <v>149</v>
      </c>
      <c r="C3876" s="3" t="s">
        <v>19</v>
      </c>
      <c r="D3876" s="3">
        <v>4</v>
      </c>
      <c r="E3876" s="3">
        <v>1</v>
      </c>
      <c r="H3876" s="3">
        <v>1</v>
      </c>
      <c r="N3876" s="3">
        <v>48</v>
      </c>
      <c r="O3876" s="3" t="s">
        <v>37</v>
      </c>
      <c r="P3876" s="3">
        <v>48</v>
      </c>
      <c r="Q3876" s="3" t="s">
        <v>3</v>
      </c>
      <c r="R3876" s="3">
        <v>21</v>
      </c>
      <c r="S3876" s="9">
        <v>1.55</v>
      </c>
      <c r="T3876" s="11">
        <v>8</v>
      </c>
      <c r="U3876" s="13">
        <v>3.8</v>
      </c>
    </row>
    <row r="3877" spans="1:21" x14ac:dyDescent="0.25">
      <c r="A3877" s="3" t="s">
        <v>80</v>
      </c>
      <c r="B3877" s="3" t="s">
        <v>149</v>
      </c>
      <c r="C3877" s="3" t="s">
        <v>16</v>
      </c>
      <c r="D3877" s="3">
        <v>3</v>
      </c>
      <c r="E3877" s="3">
        <v>1</v>
      </c>
      <c r="H3877" s="3">
        <v>1</v>
      </c>
      <c r="N3877" s="3">
        <v>48</v>
      </c>
      <c r="O3877" s="3" t="s">
        <v>37</v>
      </c>
      <c r="P3877" s="3">
        <v>48</v>
      </c>
      <c r="Q3877" s="3" t="s">
        <v>3</v>
      </c>
      <c r="R3877" s="3">
        <v>21</v>
      </c>
      <c r="S3877" s="9">
        <v>6.8199999999999994</v>
      </c>
      <c r="T3877" s="11">
        <v>8</v>
      </c>
      <c r="U3877" s="13">
        <v>26.66</v>
      </c>
    </row>
    <row r="3878" spans="1:21" x14ac:dyDescent="0.25">
      <c r="A3878" s="3" t="s">
        <v>80</v>
      </c>
      <c r="B3878" s="3" t="s">
        <v>149</v>
      </c>
      <c r="C3878" s="3" t="s">
        <v>16</v>
      </c>
      <c r="D3878" s="3">
        <v>3</v>
      </c>
      <c r="E3878" s="3">
        <v>0</v>
      </c>
      <c r="H3878" s="3">
        <v>1</v>
      </c>
      <c r="N3878" s="3">
        <v>48</v>
      </c>
      <c r="O3878" s="3" t="s">
        <v>37</v>
      </c>
      <c r="P3878" s="3">
        <v>48</v>
      </c>
      <c r="Q3878" s="3" t="s">
        <v>3</v>
      </c>
      <c r="R3878" s="3">
        <v>21</v>
      </c>
      <c r="S3878" s="9">
        <v>2.35</v>
      </c>
      <c r="T3878" s="11">
        <v>14.7</v>
      </c>
      <c r="U3878" s="13">
        <v>7.02</v>
      </c>
    </row>
    <row r="3879" spans="1:21" x14ac:dyDescent="0.25">
      <c r="A3879" s="3" t="s">
        <v>80</v>
      </c>
      <c r="B3879" s="3" t="s">
        <v>149</v>
      </c>
      <c r="C3879" s="3" t="s">
        <v>16</v>
      </c>
      <c r="D3879" s="3">
        <v>3</v>
      </c>
      <c r="E3879" s="3">
        <v>1</v>
      </c>
      <c r="H3879" s="3">
        <v>1</v>
      </c>
      <c r="N3879" s="3">
        <v>48</v>
      </c>
      <c r="O3879" s="3" t="s">
        <v>37</v>
      </c>
      <c r="P3879" s="3">
        <v>48</v>
      </c>
      <c r="Q3879" s="3" t="s">
        <v>3</v>
      </c>
      <c r="R3879" s="3">
        <v>21</v>
      </c>
      <c r="S3879" s="9">
        <v>3.55</v>
      </c>
      <c r="T3879" s="11">
        <v>5.2</v>
      </c>
      <c r="U3879" s="13">
        <v>2</v>
      </c>
    </row>
    <row r="3880" spans="1:21" x14ac:dyDescent="0.25">
      <c r="A3880" s="3" t="s">
        <v>80</v>
      </c>
      <c r="B3880" s="3" t="s">
        <v>149</v>
      </c>
      <c r="C3880" s="3" t="s">
        <v>16</v>
      </c>
      <c r="D3880" s="3">
        <v>3</v>
      </c>
      <c r="E3880" s="3">
        <v>0</v>
      </c>
      <c r="H3880" s="3">
        <v>1</v>
      </c>
      <c r="N3880" s="3">
        <v>48</v>
      </c>
      <c r="O3880" s="3" t="s">
        <v>37</v>
      </c>
      <c r="P3880" s="3">
        <v>48</v>
      </c>
      <c r="Q3880" s="3" t="s">
        <v>3</v>
      </c>
      <c r="R3880" s="3">
        <v>21</v>
      </c>
      <c r="S3880" s="9">
        <v>1</v>
      </c>
      <c r="T3880" s="11">
        <v>1</v>
      </c>
      <c r="U3880" s="13">
        <v>0</v>
      </c>
    </row>
    <row r="3881" spans="1:21" x14ac:dyDescent="0.25">
      <c r="A3881" s="3" t="s">
        <v>80</v>
      </c>
      <c r="B3881" s="3" t="s">
        <v>149</v>
      </c>
      <c r="C3881" s="3" t="s">
        <v>16</v>
      </c>
      <c r="D3881" s="3">
        <v>3</v>
      </c>
      <c r="E3881" s="3">
        <v>0</v>
      </c>
      <c r="H3881" s="3">
        <v>1</v>
      </c>
      <c r="N3881" s="3">
        <v>48</v>
      </c>
      <c r="O3881" s="3" t="s">
        <v>37</v>
      </c>
      <c r="P3881" s="3">
        <v>48</v>
      </c>
      <c r="Q3881" s="3" t="s">
        <v>3</v>
      </c>
      <c r="R3881" s="3">
        <v>21</v>
      </c>
      <c r="S3881" s="9">
        <v>1</v>
      </c>
      <c r="T3881" s="11">
        <v>2.83</v>
      </c>
      <c r="U3881" s="13">
        <v>0.93</v>
      </c>
    </row>
    <row r="3882" spans="1:21" x14ac:dyDescent="0.25">
      <c r="A3882" s="3" t="s">
        <v>80</v>
      </c>
      <c r="B3882" s="3" t="s">
        <v>149</v>
      </c>
      <c r="C3882" s="3" t="s">
        <v>16</v>
      </c>
      <c r="D3882" s="3">
        <v>3</v>
      </c>
      <c r="E3882" s="3">
        <v>1</v>
      </c>
      <c r="H3882" s="3">
        <v>1</v>
      </c>
      <c r="N3882" s="3">
        <v>48</v>
      </c>
      <c r="O3882" s="3" t="s">
        <v>37</v>
      </c>
      <c r="P3882" s="3">
        <v>48</v>
      </c>
      <c r="Q3882" s="3" t="s">
        <v>3</v>
      </c>
      <c r="R3882" s="3">
        <v>21</v>
      </c>
      <c r="S3882" s="9">
        <v>5.54</v>
      </c>
      <c r="T3882" s="11">
        <v>11.18</v>
      </c>
      <c r="U3882" s="13">
        <v>8.08</v>
      </c>
    </row>
    <row r="3883" spans="1:21" x14ac:dyDescent="0.25">
      <c r="A3883" s="3" t="s">
        <v>80</v>
      </c>
      <c r="B3883" s="3" t="s">
        <v>149</v>
      </c>
      <c r="C3883" s="3" t="s">
        <v>18</v>
      </c>
      <c r="D3883" s="3">
        <v>2</v>
      </c>
      <c r="E3883" s="3">
        <v>0</v>
      </c>
      <c r="H3883" s="3">
        <v>1</v>
      </c>
      <c r="N3883" s="3">
        <v>48</v>
      </c>
      <c r="O3883" s="3" t="s">
        <v>37</v>
      </c>
      <c r="P3883" s="3">
        <v>48</v>
      </c>
      <c r="Q3883" s="3" t="s">
        <v>3</v>
      </c>
      <c r="R3883" s="3">
        <v>21</v>
      </c>
      <c r="S3883" s="9">
        <v>1</v>
      </c>
      <c r="T3883" s="11">
        <v>2.83</v>
      </c>
      <c r="U3883" s="13">
        <v>5.4</v>
      </c>
    </row>
    <row r="3884" spans="1:21" x14ac:dyDescent="0.25">
      <c r="A3884" s="3" t="s">
        <v>80</v>
      </c>
      <c r="B3884" s="3" t="s">
        <v>149</v>
      </c>
      <c r="C3884" s="3" t="s">
        <v>18</v>
      </c>
      <c r="D3884" s="3">
        <v>2</v>
      </c>
      <c r="E3884" s="3">
        <v>0</v>
      </c>
      <c r="H3884" s="3">
        <v>1</v>
      </c>
      <c r="N3884" s="3">
        <v>48</v>
      </c>
      <c r="O3884" s="3" t="s">
        <v>37</v>
      </c>
      <c r="P3884" s="3">
        <v>48</v>
      </c>
      <c r="Q3884" s="3" t="s">
        <v>3</v>
      </c>
      <c r="R3884" s="3">
        <v>21</v>
      </c>
      <c r="S3884" s="9">
        <v>2.25</v>
      </c>
      <c r="T3884" s="11">
        <v>2.83</v>
      </c>
      <c r="U3884" s="13">
        <v>6.4</v>
      </c>
    </row>
    <row r="3885" spans="1:21" x14ac:dyDescent="0.25">
      <c r="A3885" s="3" t="s">
        <v>80</v>
      </c>
      <c r="B3885" s="3" t="s">
        <v>149</v>
      </c>
      <c r="C3885" s="3" t="s">
        <v>18</v>
      </c>
      <c r="D3885" s="3">
        <v>2</v>
      </c>
      <c r="E3885" s="3">
        <v>0</v>
      </c>
      <c r="H3885" s="3">
        <v>1</v>
      </c>
      <c r="N3885" s="3">
        <v>48</v>
      </c>
      <c r="O3885" s="3" t="s">
        <v>37</v>
      </c>
      <c r="P3885" s="3">
        <v>48</v>
      </c>
      <c r="Q3885" s="3" t="s">
        <v>3</v>
      </c>
      <c r="R3885" s="3">
        <v>21</v>
      </c>
      <c r="S3885" s="9">
        <v>3.48</v>
      </c>
      <c r="T3885" s="11">
        <v>5.2</v>
      </c>
      <c r="U3885" s="13">
        <v>10.86</v>
      </c>
    </row>
    <row r="3886" spans="1:21" x14ac:dyDescent="0.25">
      <c r="A3886" s="3" t="s">
        <v>80</v>
      </c>
      <c r="B3886" s="3" t="s">
        <v>149</v>
      </c>
      <c r="C3886" s="3" t="s">
        <v>18</v>
      </c>
      <c r="D3886" s="3">
        <v>2</v>
      </c>
      <c r="E3886" s="3">
        <v>0</v>
      </c>
      <c r="H3886" s="3">
        <v>1</v>
      </c>
      <c r="N3886" s="3">
        <v>48</v>
      </c>
      <c r="O3886" s="3" t="s">
        <v>37</v>
      </c>
      <c r="P3886" s="3">
        <v>48</v>
      </c>
      <c r="Q3886" s="3" t="s">
        <v>3</v>
      </c>
      <c r="R3886" s="3">
        <v>21</v>
      </c>
      <c r="S3886" s="9">
        <v>0.98</v>
      </c>
      <c r="T3886" s="11">
        <v>1</v>
      </c>
      <c r="U3886" s="13">
        <v>2</v>
      </c>
    </row>
    <row r="3887" spans="1:21" x14ac:dyDescent="0.25">
      <c r="A3887" s="3" t="s">
        <v>80</v>
      </c>
      <c r="B3887" s="3" t="s">
        <v>149</v>
      </c>
      <c r="C3887" s="3" t="s">
        <v>19</v>
      </c>
      <c r="D3887" s="3">
        <v>4</v>
      </c>
      <c r="E3887" s="3">
        <v>1</v>
      </c>
      <c r="H3887" s="3">
        <v>1</v>
      </c>
      <c r="N3887" s="3">
        <v>48</v>
      </c>
      <c r="O3887" s="3" t="s">
        <v>37</v>
      </c>
      <c r="P3887" s="3">
        <v>48</v>
      </c>
      <c r="Q3887" s="3" t="s">
        <v>3</v>
      </c>
      <c r="R3887" s="3">
        <v>21</v>
      </c>
      <c r="S3887" s="9">
        <v>4.66</v>
      </c>
      <c r="T3887" s="11">
        <v>27</v>
      </c>
      <c r="U3887" s="13">
        <v>6.5647700000000002</v>
      </c>
    </row>
    <row r="3888" spans="1:21" x14ac:dyDescent="0.25">
      <c r="A3888" s="3" t="s">
        <v>80</v>
      </c>
      <c r="B3888" s="3" t="s">
        <v>149</v>
      </c>
      <c r="C3888" s="3" t="s">
        <v>24</v>
      </c>
      <c r="D3888" s="3">
        <v>1</v>
      </c>
      <c r="E3888" s="3">
        <v>0</v>
      </c>
      <c r="H3888" s="3">
        <v>1</v>
      </c>
      <c r="N3888" s="3">
        <v>48</v>
      </c>
      <c r="O3888" s="3" t="s">
        <v>37</v>
      </c>
      <c r="P3888" s="3">
        <v>48</v>
      </c>
      <c r="Q3888" s="3" t="s">
        <v>3</v>
      </c>
      <c r="R3888" s="3">
        <v>21</v>
      </c>
      <c r="S3888" s="9">
        <v>1</v>
      </c>
      <c r="T3888" s="11">
        <v>2.83</v>
      </c>
      <c r="U3888" s="13">
        <v>9</v>
      </c>
    </row>
    <row r="3889" spans="1:21" x14ac:dyDescent="0.25">
      <c r="A3889" s="3" t="s">
        <v>80</v>
      </c>
      <c r="B3889" s="3" t="s">
        <v>149</v>
      </c>
      <c r="C3889" s="3" t="s">
        <v>24</v>
      </c>
      <c r="D3889" s="3">
        <v>1</v>
      </c>
      <c r="E3889" s="3">
        <v>0</v>
      </c>
      <c r="H3889" s="3">
        <v>1</v>
      </c>
      <c r="N3889" s="3">
        <v>48</v>
      </c>
      <c r="O3889" s="3" t="s">
        <v>37</v>
      </c>
      <c r="P3889" s="3">
        <v>48</v>
      </c>
      <c r="Q3889" s="3" t="s">
        <v>3</v>
      </c>
      <c r="R3889" s="3">
        <v>21</v>
      </c>
      <c r="S3889" s="9">
        <v>1</v>
      </c>
      <c r="T3889" s="11">
        <v>2.83</v>
      </c>
      <c r="U3889" s="13">
        <v>11.34</v>
      </c>
    </row>
    <row r="3890" spans="1:21" x14ac:dyDescent="0.25">
      <c r="A3890" s="3" t="s">
        <v>80</v>
      </c>
      <c r="B3890" s="3" t="s">
        <v>149</v>
      </c>
      <c r="C3890" s="3" t="s">
        <v>24</v>
      </c>
      <c r="D3890" s="3">
        <v>1</v>
      </c>
      <c r="E3890" s="3">
        <v>0</v>
      </c>
      <c r="H3890" s="3">
        <v>1</v>
      </c>
      <c r="N3890" s="3">
        <v>48</v>
      </c>
      <c r="O3890" s="3" t="s">
        <v>37</v>
      </c>
      <c r="P3890" s="3">
        <v>48</v>
      </c>
      <c r="Q3890" s="3" t="s">
        <v>3</v>
      </c>
      <c r="R3890" s="3">
        <v>21</v>
      </c>
      <c r="S3890" s="9">
        <v>1</v>
      </c>
      <c r="T3890" s="11">
        <v>2.83</v>
      </c>
      <c r="U3890" s="13">
        <v>3</v>
      </c>
    </row>
    <row r="3891" spans="1:21" x14ac:dyDescent="0.25">
      <c r="A3891" s="3" t="s">
        <v>80</v>
      </c>
      <c r="B3891" s="3" t="s">
        <v>149</v>
      </c>
      <c r="C3891" s="3" t="s">
        <v>18</v>
      </c>
      <c r="D3891" s="3">
        <v>2</v>
      </c>
      <c r="E3891" s="3">
        <v>0</v>
      </c>
      <c r="H3891" s="3">
        <v>1</v>
      </c>
      <c r="N3891" s="3">
        <v>48</v>
      </c>
      <c r="O3891" s="3" t="s">
        <v>37</v>
      </c>
      <c r="P3891" s="3">
        <v>48</v>
      </c>
      <c r="Q3891" s="3" t="s">
        <v>3</v>
      </c>
      <c r="R3891" s="3">
        <v>21</v>
      </c>
      <c r="S3891" s="9">
        <v>1</v>
      </c>
      <c r="T3891" s="11">
        <v>5.2</v>
      </c>
      <c r="U3891" s="13">
        <v>1</v>
      </c>
    </row>
    <row r="3892" spans="1:21" x14ac:dyDescent="0.25">
      <c r="A3892" s="3" t="s">
        <v>80</v>
      </c>
      <c r="B3892" s="3" t="s">
        <v>149</v>
      </c>
      <c r="C3892" s="3" t="s">
        <v>18</v>
      </c>
      <c r="D3892" s="3">
        <v>2</v>
      </c>
      <c r="E3892" s="3">
        <v>0</v>
      </c>
      <c r="K3892" s="3">
        <v>1</v>
      </c>
      <c r="N3892" s="3">
        <v>62</v>
      </c>
      <c r="O3892" s="3" t="s">
        <v>21</v>
      </c>
      <c r="P3892" s="3">
        <v>62</v>
      </c>
      <c r="Q3892" s="3" t="s">
        <v>6</v>
      </c>
      <c r="R3892" s="3">
        <v>26</v>
      </c>
      <c r="S3892" s="9">
        <v>3.1199999999999997</v>
      </c>
      <c r="T3892" s="11">
        <v>5.2</v>
      </c>
      <c r="U3892" s="13">
        <v>2.8</v>
      </c>
    </row>
    <row r="3893" spans="1:21" x14ac:dyDescent="0.25">
      <c r="A3893" s="3" t="s">
        <v>80</v>
      </c>
      <c r="B3893" s="3" t="s">
        <v>149</v>
      </c>
      <c r="C3893" s="3" t="s">
        <v>19</v>
      </c>
      <c r="D3893" s="3">
        <v>4</v>
      </c>
      <c r="E3893" s="3">
        <v>1</v>
      </c>
      <c r="K3893" s="3">
        <v>1</v>
      </c>
      <c r="N3893" s="3">
        <v>62</v>
      </c>
      <c r="O3893" s="3" t="s">
        <v>21</v>
      </c>
      <c r="P3893" s="3">
        <v>62</v>
      </c>
      <c r="Q3893" s="3" t="s">
        <v>6</v>
      </c>
      <c r="R3893" s="3">
        <v>26</v>
      </c>
      <c r="S3893" s="9">
        <v>5.08</v>
      </c>
      <c r="T3893" s="11">
        <v>18.52</v>
      </c>
      <c r="U3893" s="13">
        <v>2.58</v>
      </c>
    </row>
    <row r="3894" spans="1:21" x14ac:dyDescent="0.25">
      <c r="A3894" s="3" t="s">
        <v>80</v>
      </c>
      <c r="B3894" s="3" t="s">
        <v>149</v>
      </c>
      <c r="C3894" s="3" t="s">
        <v>16</v>
      </c>
      <c r="D3894" s="3">
        <v>3</v>
      </c>
      <c r="E3894" s="3">
        <v>0</v>
      </c>
      <c r="K3894" s="3">
        <v>1</v>
      </c>
      <c r="N3894" s="3">
        <v>62</v>
      </c>
      <c r="O3894" s="3" t="s">
        <v>21</v>
      </c>
      <c r="P3894" s="3">
        <v>62</v>
      </c>
      <c r="Q3894" s="3" t="s">
        <v>6</v>
      </c>
      <c r="R3894" s="3">
        <v>26</v>
      </c>
      <c r="S3894" s="9">
        <v>3.03</v>
      </c>
      <c r="T3894" s="11">
        <v>2.83</v>
      </c>
      <c r="U3894" s="13">
        <v>1.3</v>
      </c>
    </row>
    <row r="3895" spans="1:21" x14ac:dyDescent="0.25">
      <c r="A3895" s="3" t="s">
        <v>80</v>
      </c>
      <c r="B3895" s="3" t="s">
        <v>149</v>
      </c>
      <c r="C3895" s="3" t="s">
        <v>18</v>
      </c>
      <c r="D3895" s="3">
        <v>2</v>
      </c>
      <c r="E3895" s="3">
        <v>0</v>
      </c>
      <c r="K3895" s="3">
        <v>1</v>
      </c>
      <c r="N3895" s="3">
        <v>62</v>
      </c>
      <c r="O3895" s="3" t="s">
        <v>21</v>
      </c>
      <c r="P3895" s="3">
        <v>62</v>
      </c>
      <c r="Q3895" s="3" t="s">
        <v>6</v>
      </c>
      <c r="R3895" s="3">
        <v>26</v>
      </c>
      <c r="S3895" s="9">
        <v>1</v>
      </c>
      <c r="T3895" s="11">
        <v>1</v>
      </c>
      <c r="U3895" s="13">
        <v>5</v>
      </c>
    </row>
    <row r="3896" spans="1:21" x14ac:dyDescent="0.25">
      <c r="A3896" s="3" t="s">
        <v>80</v>
      </c>
      <c r="B3896" s="3" t="s">
        <v>149</v>
      </c>
      <c r="C3896" s="3" t="s">
        <v>16</v>
      </c>
      <c r="D3896" s="3">
        <v>3</v>
      </c>
      <c r="E3896" s="3">
        <v>0</v>
      </c>
      <c r="K3896" s="3">
        <v>1</v>
      </c>
      <c r="N3896" s="3">
        <v>62</v>
      </c>
      <c r="O3896" s="3" t="s">
        <v>21</v>
      </c>
      <c r="P3896" s="3">
        <v>62</v>
      </c>
      <c r="Q3896" s="3" t="s">
        <v>6</v>
      </c>
      <c r="R3896" s="3">
        <v>26</v>
      </c>
      <c r="S3896" s="9">
        <v>1.82</v>
      </c>
      <c r="T3896" s="11">
        <v>2.83</v>
      </c>
      <c r="U3896" s="13">
        <v>0</v>
      </c>
    </row>
    <row r="3897" spans="1:21" x14ac:dyDescent="0.25">
      <c r="A3897" s="3" t="s">
        <v>80</v>
      </c>
      <c r="B3897" s="3" t="s">
        <v>149</v>
      </c>
      <c r="C3897" s="3" t="s">
        <v>16</v>
      </c>
      <c r="D3897" s="3">
        <v>3</v>
      </c>
      <c r="E3897" s="3">
        <v>0</v>
      </c>
      <c r="K3897" s="3">
        <v>1</v>
      </c>
      <c r="N3897" s="3">
        <v>62</v>
      </c>
      <c r="O3897" s="3" t="s">
        <v>21</v>
      </c>
      <c r="P3897" s="3">
        <v>62</v>
      </c>
      <c r="Q3897" s="3" t="s">
        <v>6</v>
      </c>
      <c r="R3897" s="3">
        <v>26</v>
      </c>
      <c r="S3897" s="9">
        <v>5.24</v>
      </c>
      <c r="T3897" s="11">
        <v>2.83</v>
      </c>
      <c r="U3897" s="13">
        <v>0</v>
      </c>
    </row>
    <row r="3898" spans="1:21" x14ac:dyDescent="0.25">
      <c r="A3898" s="3" t="s">
        <v>80</v>
      </c>
      <c r="B3898" s="3" t="s">
        <v>149</v>
      </c>
      <c r="C3898" s="3" t="s">
        <v>18</v>
      </c>
      <c r="D3898" s="3">
        <v>2</v>
      </c>
      <c r="E3898" s="3">
        <v>0</v>
      </c>
      <c r="K3898" s="3">
        <v>1</v>
      </c>
      <c r="N3898" s="3">
        <v>62</v>
      </c>
      <c r="O3898" s="3" t="s">
        <v>21</v>
      </c>
      <c r="P3898" s="3">
        <v>62</v>
      </c>
      <c r="Q3898" s="3" t="s">
        <v>6</v>
      </c>
      <c r="R3898" s="3">
        <v>26</v>
      </c>
      <c r="S3898" s="9">
        <v>2.4499999999999997</v>
      </c>
      <c r="T3898" s="11">
        <v>1</v>
      </c>
      <c r="U3898" s="13">
        <v>2</v>
      </c>
    </row>
    <row r="3899" spans="1:21" x14ac:dyDescent="0.25">
      <c r="A3899" s="3" t="s">
        <v>80</v>
      </c>
      <c r="B3899" s="3" t="s">
        <v>149</v>
      </c>
      <c r="C3899" s="3" t="s">
        <v>16</v>
      </c>
      <c r="D3899" s="3">
        <v>3</v>
      </c>
      <c r="E3899" s="3">
        <v>0</v>
      </c>
      <c r="K3899" s="3">
        <v>1</v>
      </c>
      <c r="N3899" s="3">
        <v>62</v>
      </c>
      <c r="O3899" s="3" t="s">
        <v>21</v>
      </c>
      <c r="P3899" s="3">
        <v>62</v>
      </c>
      <c r="Q3899" s="3" t="s">
        <v>6</v>
      </c>
      <c r="R3899" s="3">
        <v>26</v>
      </c>
      <c r="S3899" s="9">
        <v>3.01</v>
      </c>
      <c r="T3899" s="11">
        <v>1</v>
      </c>
      <c r="U3899" s="13">
        <v>2.2000000000000002</v>
      </c>
    </row>
    <row r="3900" spans="1:21" x14ac:dyDescent="0.25">
      <c r="A3900" s="3" t="s">
        <v>80</v>
      </c>
      <c r="B3900" s="3" t="s">
        <v>149</v>
      </c>
      <c r="C3900" s="3" t="s">
        <v>18</v>
      </c>
      <c r="D3900" s="3">
        <v>2</v>
      </c>
      <c r="E3900" s="3">
        <v>0</v>
      </c>
      <c r="K3900" s="3">
        <v>1</v>
      </c>
      <c r="N3900" s="3">
        <v>62</v>
      </c>
      <c r="O3900" s="3" t="s">
        <v>21</v>
      </c>
      <c r="P3900" s="3">
        <v>62</v>
      </c>
      <c r="Q3900" s="3" t="s">
        <v>6</v>
      </c>
      <c r="R3900" s="3">
        <v>26</v>
      </c>
      <c r="S3900" s="9">
        <v>3.32</v>
      </c>
      <c r="T3900" s="11">
        <v>1</v>
      </c>
      <c r="U3900" s="13">
        <v>0.6</v>
      </c>
    </row>
    <row r="3901" spans="1:21" x14ac:dyDescent="0.25">
      <c r="A3901" s="3" t="s">
        <v>80</v>
      </c>
      <c r="B3901" s="3" t="s">
        <v>149</v>
      </c>
      <c r="C3901" s="3" t="s">
        <v>18</v>
      </c>
      <c r="D3901" s="3">
        <v>2</v>
      </c>
      <c r="E3901" s="3">
        <v>0</v>
      </c>
      <c r="K3901" s="3">
        <v>1</v>
      </c>
      <c r="N3901" s="3">
        <v>62</v>
      </c>
      <c r="O3901" s="3" t="s">
        <v>21</v>
      </c>
      <c r="P3901" s="3">
        <v>62</v>
      </c>
      <c r="Q3901" s="3" t="s">
        <v>6</v>
      </c>
      <c r="R3901" s="3">
        <v>26</v>
      </c>
      <c r="S3901" s="9">
        <v>1</v>
      </c>
      <c r="T3901" s="11">
        <v>0</v>
      </c>
      <c r="U3901" s="13">
        <v>1</v>
      </c>
    </row>
    <row r="3902" spans="1:21" x14ac:dyDescent="0.25">
      <c r="A3902" s="3" t="s">
        <v>80</v>
      </c>
      <c r="B3902" s="3" t="s">
        <v>149</v>
      </c>
      <c r="C3902" s="3" t="s">
        <v>24</v>
      </c>
      <c r="D3902" s="3">
        <v>1</v>
      </c>
      <c r="E3902" s="3">
        <v>0</v>
      </c>
      <c r="K3902" s="3">
        <v>1</v>
      </c>
      <c r="N3902" s="3">
        <v>62</v>
      </c>
      <c r="O3902" s="3" t="s">
        <v>21</v>
      </c>
      <c r="P3902" s="3">
        <v>62</v>
      </c>
      <c r="Q3902" s="3" t="s">
        <v>6</v>
      </c>
      <c r="R3902" s="3">
        <v>26</v>
      </c>
      <c r="S3902" s="9">
        <v>1</v>
      </c>
      <c r="T3902" s="11">
        <v>0</v>
      </c>
      <c r="U3902" s="13">
        <v>0.5</v>
      </c>
    </row>
    <row r="3903" spans="1:21" x14ac:dyDescent="0.25">
      <c r="A3903" s="3" t="s">
        <v>80</v>
      </c>
      <c r="B3903" s="3" t="s">
        <v>149</v>
      </c>
      <c r="C3903" s="3" t="s">
        <v>16</v>
      </c>
      <c r="D3903" s="3">
        <v>3</v>
      </c>
      <c r="E3903" s="3">
        <v>0</v>
      </c>
      <c r="K3903" s="3">
        <v>1</v>
      </c>
      <c r="N3903" s="3">
        <v>62</v>
      </c>
      <c r="O3903" s="3" t="s">
        <v>21</v>
      </c>
      <c r="P3903" s="3">
        <v>62</v>
      </c>
      <c r="Q3903" s="3" t="s">
        <v>6</v>
      </c>
      <c r="R3903" s="3">
        <v>26</v>
      </c>
      <c r="S3903" s="9">
        <v>4.6399999999999997</v>
      </c>
      <c r="T3903" s="11">
        <v>8</v>
      </c>
      <c r="U3903" s="13">
        <v>4.7</v>
      </c>
    </row>
    <row r="3904" spans="1:21" x14ac:dyDescent="0.25">
      <c r="A3904" s="3" t="s">
        <v>80</v>
      </c>
      <c r="B3904" s="3" t="s">
        <v>149</v>
      </c>
      <c r="C3904" s="3" t="s">
        <v>19</v>
      </c>
      <c r="D3904" s="3">
        <v>4</v>
      </c>
      <c r="E3904" s="3">
        <v>0</v>
      </c>
      <c r="K3904" s="3">
        <v>1</v>
      </c>
      <c r="N3904" s="3">
        <v>62</v>
      </c>
      <c r="O3904" s="3" t="s">
        <v>21</v>
      </c>
      <c r="P3904" s="3">
        <v>62</v>
      </c>
      <c r="Q3904" s="3" t="s">
        <v>6</v>
      </c>
      <c r="R3904" s="3">
        <v>26</v>
      </c>
      <c r="S3904" s="9">
        <v>2.5599999999999996</v>
      </c>
      <c r="T3904" s="11">
        <v>11.18</v>
      </c>
      <c r="U3904" s="13">
        <v>1</v>
      </c>
    </row>
    <row r="3905" spans="1:21" x14ac:dyDescent="0.25">
      <c r="A3905" s="3" t="s">
        <v>80</v>
      </c>
      <c r="B3905" s="3" t="s">
        <v>149</v>
      </c>
      <c r="C3905" s="3" t="s">
        <v>24</v>
      </c>
      <c r="D3905" s="3">
        <v>1</v>
      </c>
      <c r="E3905" s="3">
        <v>0</v>
      </c>
      <c r="K3905" s="3">
        <v>1</v>
      </c>
      <c r="N3905" s="3">
        <v>62</v>
      </c>
      <c r="O3905" s="3" t="s">
        <v>21</v>
      </c>
      <c r="P3905" s="3">
        <v>62</v>
      </c>
      <c r="Q3905" s="3" t="s">
        <v>6</v>
      </c>
      <c r="R3905" s="3">
        <v>26</v>
      </c>
      <c r="S3905" s="9">
        <v>4.5599999999999996</v>
      </c>
      <c r="T3905" s="11">
        <v>5.2</v>
      </c>
      <c r="U3905" s="13">
        <v>0.3</v>
      </c>
    </row>
    <row r="3906" spans="1:21" x14ac:dyDescent="0.25">
      <c r="A3906" s="3" t="s">
        <v>80</v>
      </c>
      <c r="B3906" s="3" t="s">
        <v>149</v>
      </c>
      <c r="C3906" s="3" t="s">
        <v>18</v>
      </c>
      <c r="D3906" s="3">
        <v>2</v>
      </c>
      <c r="E3906" s="3">
        <v>0</v>
      </c>
      <c r="H3906" s="3">
        <v>1</v>
      </c>
      <c r="N3906" s="3">
        <v>49</v>
      </c>
      <c r="O3906" s="3" t="s">
        <v>3</v>
      </c>
      <c r="P3906" s="3">
        <v>49</v>
      </c>
      <c r="Q3906" s="3" t="s">
        <v>3</v>
      </c>
      <c r="R3906" s="3">
        <v>21</v>
      </c>
      <c r="S3906" s="9">
        <v>3.07</v>
      </c>
      <c r="T3906" s="11">
        <v>2.83</v>
      </c>
      <c r="U3906" s="13">
        <v>2.1</v>
      </c>
    </row>
    <row r="3907" spans="1:21" x14ac:dyDescent="0.25">
      <c r="A3907" s="3" t="s">
        <v>80</v>
      </c>
      <c r="B3907" s="3" t="s">
        <v>149</v>
      </c>
      <c r="C3907" s="3" t="s">
        <v>18</v>
      </c>
      <c r="D3907" s="3">
        <v>2</v>
      </c>
      <c r="E3907" s="3">
        <v>0</v>
      </c>
      <c r="H3907" s="3">
        <v>1</v>
      </c>
      <c r="N3907" s="3">
        <v>49</v>
      </c>
      <c r="O3907" s="3" t="s">
        <v>3</v>
      </c>
      <c r="P3907" s="3">
        <v>49</v>
      </c>
      <c r="Q3907" s="3" t="s">
        <v>3</v>
      </c>
      <c r="R3907" s="3">
        <v>21</v>
      </c>
      <c r="S3907" s="9">
        <v>3.38</v>
      </c>
      <c r="T3907" s="11">
        <v>5.2</v>
      </c>
      <c r="U3907" s="13">
        <v>1.66</v>
      </c>
    </row>
    <row r="3908" spans="1:21" x14ac:dyDescent="0.25">
      <c r="A3908" s="3" t="s">
        <v>80</v>
      </c>
      <c r="B3908" s="3" t="s">
        <v>149</v>
      </c>
      <c r="C3908" s="3" t="s">
        <v>18</v>
      </c>
      <c r="D3908" s="3">
        <v>2</v>
      </c>
      <c r="E3908" s="3">
        <v>0</v>
      </c>
      <c r="H3908" s="3">
        <v>1</v>
      </c>
      <c r="N3908" s="3">
        <v>49</v>
      </c>
      <c r="O3908" s="3" t="s">
        <v>3</v>
      </c>
      <c r="P3908" s="3">
        <v>49</v>
      </c>
      <c r="Q3908" s="3" t="s">
        <v>3</v>
      </c>
      <c r="R3908" s="3">
        <v>21</v>
      </c>
      <c r="S3908" s="9">
        <v>1</v>
      </c>
      <c r="T3908" s="11">
        <v>5.2</v>
      </c>
      <c r="U3908" s="13">
        <v>2</v>
      </c>
    </row>
    <row r="3909" spans="1:21" x14ac:dyDescent="0.25">
      <c r="A3909" s="3" t="s">
        <v>80</v>
      </c>
      <c r="B3909" s="3" t="s">
        <v>149</v>
      </c>
      <c r="C3909" s="3" t="s">
        <v>16</v>
      </c>
      <c r="D3909" s="3">
        <v>3</v>
      </c>
      <c r="E3909" s="3">
        <v>0</v>
      </c>
      <c r="H3909" s="3">
        <v>1</v>
      </c>
      <c r="N3909" s="3">
        <v>49</v>
      </c>
      <c r="O3909" s="3" t="s">
        <v>3</v>
      </c>
      <c r="P3909" s="3">
        <v>49</v>
      </c>
      <c r="Q3909" s="3" t="s">
        <v>3</v>
      </c>
      <c r="R3909" s="3">
        <v>21</v>
      </c>
      <c r="S3909" s="9">
        <v>1.85</v>
      </c>
      <c r="T3909" s="11">
        <v>1</v>
      </c>
      <c r="U3909" s="13">
        <v>0</v>
      </c>
    </row>
    <row r="3910" spans="1:21" x14ac:dyDescent="0.25">
      <c r="A3910" s="3" t="s">
        <v>80</v>
      </c>
      <c r="B3910" s="3" t="s">
        <v>149</v>
      </c>
      <c r="C3910" s="3" t="s">
        <v>18</v>
      </c>
      <c r="D3910" s="3">
        <v>2</v>
      </c>
      <c r="E3910" s="3">
        <v>0</v>
      </c>
      <c r="H3910" s="3">
        <v>1</v>
      </c>
      <c r="N3910" s="3">
        <v>49</v>
      </c>
      <c r="O3910" s="3" t="s">
        <v>3</v>
      </c>
      <c r="P3910" s="3">
        <v>49</v>
      </c>
      <c r="Q3910" s="3" t="s">
        <v>3</v>
      </c>
      <c r="R3910" s="3">
        <v>21</v>
      </c>
      <c r="S3910" s="9">
        <v>1</v>
      </c>
      <c r="T3910" s="11">
        <v>2.83</v>
      </c>
      <c r="U3910" s="13">
        <v>2</v>
      </c>
    </row>
    <row r="3911" spans="1:21" x14ac:dyDescent="0.25">
      <c r="A3911" s="3" t="s">
        <v>80</v>
      </c>
      <c r="B3911" s="3" t="s">
        <v>149</v>
      </c>
      <c r="C3911" s="3" t="s">
        <v>18</v>
      </c>
      <c r="D3911" s="3">
        <v>2</v>
      </c>
      <c r="E3911" s="3">
        <v>0</v>
      </c>
      <c r="H3911" s="3">
        <v>1</v>
      </c>
      <c r="N3911" s="3">
        <v>49</v>
      </c>
      <c r="O3911" s="3" t="s">
        <v>3</v>
      </c>
      <c r="P3911" s="3">
        <v>49</v>
      </c>
      <c r="Q3911" s="3" t="s">
        <v>3</v>
      </c>
      <c r="R3911" s="3">
        <v>21</v>
      </c>
      <c r="S3911" s="9">
        <v>1</v>
      </c>
      <c r="T3911" s="11">
        <v>2.83</v>
      </c>
      <c r="U3911" s="13">
        <v>0.5</v>
      </c>
    </row>
    <row r="3912" spans="1:21" x14ac:dyDescent="0.25">
      <c r="A3912" s="3" t="s">
        <v>80</v>
      </c>
      <c r="B3912" s="3" t="s">
        <v>149</v>
      </c>
      <c r="C3912" s="3" t="s">
        <v>24</v>
      </c>
      <c r="D3912" s="3">
        <v>1</v>
      </c>
      <c r="E3912" s="3">
        <v>0</v>
      </c>
      <c r="H3912" s="3">
        <v>1</v>
      </c>
      <c r="N3912" s="3">
        <v>49</v>
      </c>
      <c r="O3912" s="3" t="s">
        <v>3</v>
      </c>
      <c r="P3912" s="3">
        <v>49</v>
      </c>
      <c r="Q3912" s="3" t="s">
        <v>3</v>
      </c>
      <c r="R3912" s="3">
        <v>21</v>
      </c>
      <c r="S3912" s="9">
        <v>1</v>
      </c>
      <c r="T3912" s="11">
        <v>2.83</v>
      </c>
      <c r="U3912" s="13">
        <v>4</v>
      </c>
    </row>
    <row r="3913" spans="1:21" x14ac:dyDescent="0.25">
      <c r="A3913" s="3" t="s">
        <v>80</v>
      </c>
      <c r="B3913" s="3" t="s">
        <v>149</v>
      </c>
      <c r="C3913" s="3" t="s">
        <v>24</v>
      </c>
      <c r="D3913" s="3">
        <v>1</v>
      </c>
      <c r="E3913" s="3">
        <v>0</v>
      </c>
      <c r="H3913" s="3">
        <v>1</v>
      </c>
      <c r="N3913" s="3">
        <v>49</v>
      </c>
      <c r="O3913" s="3" t="s">
        <v>3</v>
      </c>
      <c r="P3913" s="3">
        <v>49</v>
      </c>
      <c r="Q3913" s="3" t="s">
        <v>3</v>
      </c>
      <c r="R3913" s="3">
        <v>21</v>
      </c>
      <c r="S3913" s="9">
        <v>0.24000000000000002</v>
      </c>
      <c r="T3913" s="11">
        <v>0</v>
      </c>
      <c r="U3913" s="13">
        <v>0</v>
      </c>
    </row>
    <row r="3914" spans="1:21" x14ac:dyDescent="0.25">
      <c r="A3914" s="3" t="s">
        <v>80</v>
      </c>
      <c r="B3914" s="3" t="s">
        <v>149</v>
      </c>
      <c r="C3914" s="3" t="s">
        <v>18</v>
      </c>
      <c r="D3914" s="3">
        <v>2</v>
      </c>
      <c r="E3914" s="3">
        <v>0</v>
      </c>
      <c r="H3914" s="3">
        <v>1</v>
      </c>
      <c r="N3914" s="3">
        <v>49</v>
      </c>
      <c r="O3914" s="3" t="s">
        <v>3</v>
      </c>
      <c r="P3914" s="3">
        <v>49</v>
      </c>
      <c r="Q3914" s="3" t="s">
        <v>3</v>
      </c>
      <c r="R3914" s="3">
        <v>21</v>
      </c>
      <c r="S3914" s="9">
        <v>1.48</v>
      </c>
      <c r="T3914" s="11">
        <v>5.2</v>
      </c>
      <c r="U3914" s="13">
        <v>1.9260000000000002</v>
      </c>
    </row>
    <row r="3915" spans="1:21" x14ac:dyDescent="0.25">
      <c r="A3915" s="3" t="s">
        <v>80</v>
      </c>
      <c r="B3915" s="3" t="s">
        <v>149</v>
      </c>
      <c r="C3915" s="3" t="s">
        <v>16</v>
      </c>
      <c r="D3915" s="3">
        <v>3</v>
      </c>
      <c r="E3915" s="3">
        <v>0</v>
      </c>
      <c r="H3915" s="3">
        <v>1</v>
      </c>
      <c r="N3915" s="3">
        <v>49</v>
      </c>
      <c r="O3915" s="3" t="s">
        <v>3</v>
      </c>
      <c r="P3915" s="3">
        <v>49</v>
      </c>
      <c r="Q3915" s="3" t="s">
        <v>3</v>
      </c>
      <c r="R3915" s="3">
        <v>21</v>
      </c>
      <c r="S3915" s="9">
        <v>1</v>
      </c>
      <c r="T3915" s="11">
        <v>2.83</v>
      </c>
      <c r="U3915" s="13">
        <v>0</v>
      </c>
    </row>
    <row r="3916" spans="1:21" x14ac:dyDescent="0.25">
      <c r="A3916" s="3" t="s">
        <v>80</v>
      </c>
      <c r="B3916" s="3" t="s">
        <v>149</v>
      </c>
      <c r="C3916" s="3" t="s">
        <v>18</v>
      </c>
      <c r="D3916" s="3">
        <v>2</v>
      </c>
      <c r="E3916" s="3">
        <v>0</v>
      </c>
      <c r="H3916" s="3">
        <v>1</v>
      </c>
      <c r="N3916" s="3">
        <v>49</v>
      </c>
      <c r="O3916" s="3" t="s">
        <v>3</v>
      </c>
      <c r="P3916" s="3">
        <v>49</v>
      </c>
      <c r="Q3916" s="3" t="s">
        <v>3</v>
      </c>
      <c r="R3916" s="3">
        <v>21</v>
      </c>
      <c r="S3916" s="9">
        <v>2.0699999999999998</v>
      </c>
      <c r="T3916" s="11">
        <v>2.83</v>
      </c>
      <c r="U3916" s="13">
        <v>0</v>
      </c>
    </row>
    <row r="3917" spans="1:21" x14ac:dyDescent="0.25">
      <c r="A3917" s="3" t="s">
        <v>80</v>
      </c>
      <c r="B3917" s="3" t="s">
        <v>149</v>
      </c>
      <c r="C3917" s="3" t="s">
        <v>16</v>
      </c>
      <c r="D3917" s="3">
        <v>3</v>
      </c>
      <c r="E3917" s="3">
        <v>0</v>
      </c>
      <c r="H3917" s="3">
        <v>1</v>
      </c>
      <c r="N3917" s="3">
        <v>49</v>
      </c>
      <c r="O3917" s="3" t="s">
        <v>3</v>
      </c>
      <c r="P3917" s="3">
        <v>49</v>
      </c>
      <c r="Q3917" s="3" t="s">
        <v>3</v>
      </c>
      <c r="R3917" s="3">
        <v>21</v>
      </c>
      <c r="S3917" s="9">
        <v>1</v>
      </c>
      <c r="T3917" s="11">
        <v>2.83</v>
      </c>
      <c r="U3917" s="13">
        <v>0</v>
      </c>
    </row>
    <row r="3918" spans="1:21" x14ac:dyDescent="0.25">
      <c r="A3918" s="3" t="s">
        <v>80</v>
      </c>
      <c r="B3918" s="3" t="s">
        <v>149</v>
      </c>
      <c r="C3918" s="3" t="s">
        <v>18</v>
      </c>
      <c r="D3918" s="3">
        <v>2</v>
      </c>
      <c r="E3918" s="3">
        <v>0</v>
      </c>
      <c r="H3918" s="3">
        <v>1</v>
      </c>
      <c r="N3918" s="3">
        <v>49</v>
      </c>
      <c r="O3918" s="3" t="s">
        <v>3</v>
      </c>
      <c r="P3918" s="3">
        <v>49</v>
      </c>
      <c r="Q3918" s="3" t="s">
        <v>3</v>
      </c>
      <c r="R3918" s="3">
        <v>21</v>
      </c>
      <c r="S3918" s="9">
        <v>3.15</v>
      </c>
      <c r="T3918" s="11">
        <v>8</v>
      </c>
      <c r="U3918" s="13">
        <v>0.73399999999999999</v>
      </c>
    </row>
    <row r="3919" spans="1:21" x14ac:dyDescent="0.25">
      <c r="A3919" s="3" t="s">
        <v>80</v>
      </c>
      <c r="B3919" s="3" t="s">
        <v>149</v>
      </c>
      <c r="C3919" s="3" t="s">
        <v>16</v>
      </c>
      <c r="D3919" s="3">
        <v>3</v>
      </c>
      <c r="E3919" s="3">
        <v>1</v>
      </c>
      <c r="H3919" s="3">
        <v>1</v>
      </c>
      <c r="N3919" s="3">
        <v>49</v>
      </c>
      <c r="O3919" s="3" t="s">
        <v>3</v>
      </c>
      <c r="P3919" s="3">
        <v>49</v>
      </c>
      <c r="Q3919" s="3" t="s">
        <v>3</v>
      </c>
      <c r="R3919" s="3">
        <v>21</v>
      </c>
      <c r="S3919" s="9">
        <v>4.3899999999999997</v>
      </c>
      <c r="T3919" s="11">
        <v>8</v>
      </c>
      <c r="U3919" s="13">
        <v>8.66</v>
      </c>
    </row>
    <row r="3920" spans="1:21" x14ac:dyDescent="0.25">
      <c r="A3920" s="3" t="s">
        <v>80</v>
      </c>
      <c r="B3920" s="3" t="s">
        <v>149</v>
      </c>
      <c r="C3920" s="3" t="s">
        <v>16</v>
      </c>
      <c r="D3920" s="3">
        <v>3</v>
      </c>
      <c r="E3920" s="3">
        <v>0</v>
      </c>
      <c r="H3920" s="3">
        <v>1</v>
      </c>
      <c r="N3920" s="3">
        <v>49</v>
      </c>
      <c r="O3920" s="3" t="s">
        <v>3</v>
      </c>
      <c r="P3920" s="3">
        <v>49</v>
      </c>
      <c r="Q3920" s="3" t="s">
        <v>3</v>
      </c>
      <c r="R3920" s="3">
        <v>21</v>
      </c>
      <c r="S3920" s="9">
        <v>2.6199999999999997</v>
      </c>
      <c r="T3920" s="11">
        <v>18.52</v>
      </c>
      <c r="U3920" s="13">
        <v>1</v>
      </c>
    </row>
    <row r="3921" spans="1:21" x14ac:dyDescent="0.25">
      <c r="A3921" s="3" t="s">
        <v>80</v>
      </c>
      <c r="B3921" s="3" t="s">
        <v>149</v>
      </c>
      <c r="C3921" s="3" t="s">
        <v>18</v>
      </c>
      <c r="D3921" s="3">
        <v>2</v>
      </c>
      <c r="E3921" s="3">
        <v>0</v>
      </c>
      <c r="H3921" s="3">
        <v>1</v>
      </c>
      <c r="N3921" s="3">
        <v>49</v>
      </c>
      <c r="O3921" s="3" t="s">
        <v>3</v>
      </c>
      <c r="P3921" s="3">
        <v>49</v>
      </c>
      <c r="Q3921" s="3" t="s">
        <v>3</v>
      </c>
      <c r="R3921" s="3">
        <v>21</v>
      </c>
      <c r="S3921" s="9">
        <v>1.48</v>
      </c>
      <c r="T3921" s="11">
        <v>5.2</v>
      </c>
      <c r="U3921" s="13">
        <v>1</v>
      </c>
    </row>
    <row r="3922" spans="1:21" x14ac:dyDescent="0.25">
      <c r="A3922" s="3" t="s">
        <v>80</v>
      </c>
      <c r="B3922" s="3" t="s">
        <v>149</v>
      </c>
      <c r="C3922" s="3" t="s">
        <v>18</v>
      </c>
      <c r="D3922" s="3">
        <v>2</v>
      </c>
      <c r="E3922" s="3">
        <v>0</v>
      </c>
      <c r="H3922" s="3">
        <v>1</v>
      </c>
      <c r="N3922" s="3">
        <v>49</v>
      </c>
      <c r="O3922" s="3" t="s">
        <v>3</v>
      </c>
      <c r="P3922" s="3">
        <v>49</v>
      </c>
      <c r="Q3922" s="3" t="s">
        <v>3</v>
      </c>
      <c r="R3922" s="3">
        <v>21</v>
      </c>
      <c r="S3922" s="9">
        <v>2.46</v>
      </c>
      <c r="T3922" s="11">
        <v>0</v>
      </c>
      <c r="U3922" s="13">
        <v>0</v>
      </c>
    </row>
    <row r="3923" spans="1:21" x14ac:dyDescent="0.25">
      <c r="A3923" s="3" t="s">
        <v>80</v>
      </c>
      <c r="B3923" s="3" t="s">
        <v>149</v>
      </c>
      <c r="C3923" s="3" t="s">
        <v>18</v>
      </c>
      <c r="D3923" s="3">
        <v>2</v>
      </c>
      <c r="E3923" s="3">
        <v>0</v>
      </c>
      <c r="H3923" s="3">
        <v>1</v>
      </c>
      <c r="N3923" s="3">
        <v>49</v>
      </c>
      <c r="O3923" s="3" t="s">
        <v>3</v>
      </c>
      <c r="P3923" s="3">
        <v>49</v>
      </c>
      <c r="Q3923" s="3" t="s">
        <v>3</v>
      </c>
      <c r="R3923" s="3">
        <v>21</v>
      </c>
      <c r="S3923" s="9">
        <v>0</v>
      </c>
      <c r="T3923" s="11">
        <v>0</v>
      </c>
      <c r="U3923" s="13">
        <v>0</v>
      </c>
    </row>
    <row r="3924" spans="1:21" x14ac:dyDescent="0.25">
      <c r="A3924" s="3" t="s">
        <v>80</v>
      </c>
      <c r="B3924" s="3" t="s">
        <v>149</v>
      </c>
      <c r="C3924" s="3" t="s">
        <v>18</v>
      </c>
      <c r="D3924" s="3">
        <v>2</v>
      </c>
      <c r="E3924" s="3">
        <v>0</v>
      </c>
      <c r="H3924" s="3">
        <v>1</v>
      </c>
      <c r="N3924" s="3">
        <v>49</v>
      </c>
      <c r="O3924" s="3" t="s">
        <v>3</v>
      </c>
      <c r="P3924" s="3">
        <v>49</v>
      </c>
      <c r="Q3924" s="3" t="s">
        <v>3</v>
      </c>
      <c r="R3924" s="3">
        <v>21</v>
      </c>
      <c r="S3924" s="9">
        <v>0</v>
      </c>
      <c r="T3924" s="11">
        <v>0</v>
      </c>
      <c r="U3924" s="13">
        <v>0</v>
      </c>
    </row>
    <row r="3925" spans="1:21" x14ac:dyDescent="0.25">
      <c r="A3925" s="3" t="s">
        <v>80</v>
      </c>
      <c r="B3925" s="3" t="s">
        <v>149</v>
      </c>
      <c r="C3925" s="3" t="s">
        <v>16</v>
      </c>
      <c r="D3925" s="3">
        <v>3</v>
      </c>
      <c r="E3925" s="3">
        <v>0</v>
      </c>
      <c r="H3925" s="3">
        <v>1</v>
      </c>
      <c r="N3925" s="3">
        <v>49</v>
      </c>
      <c r="O3925" s="3" t="s">
        <v>3</v>
      </c>
      <c r="P3925" s="3">
        <v>49</v>
      </c>
      <c r="Q3925" s="3" t="s">
        <v>3</v>
      </c>
      <c r="R3925" s="3">
        <v>21</v>
      </c>
      <c r="S3925" s="9">
        <v>0</v>
      </c>
      <c r="T3925" s="11">
        <v>0</v>
      </c>
      <c r="U3925" s="13">
        <v>0</v>
      </c>
    </row>
    <row r="3926" spans="1:21" x14ac:dyDescent="0.25">
      <c r="A3926" s="3" t="s">
        <v>80</v>
      </c>
      <c r="B3926" s="3" t="s">
        <v>149</v>
      </c>
      <c r="C3926" s="3" t="s">
        <v>19</v>
      </c>
      <c r="D3926" s="3">
        <v>4</v>
      </c>
      <c r="E3926" s="3">
        <v>0</v>
      </c>
      <c r="L3926" s="3">
        <v>1</v>
      </c>
      <c r="N3926" s="3">
        <v>65</v>
      </c>
      <c r="O3926" s="3" t="s">
        <v>7</v>
      </c>
      <c r="P3926" s="3">
        <v>65</v>
      </c>
      <c r="Q3926" s="3" t="s">
        <v>7</v>
      </c>
      <c r="R3926" s="3">
        <v>28</v>
      </c>
      <c r="S3926" s="9">
        <v>1.92</v>
      </c>
      <c r="T3926" s="11">
        <v>5.2</v>
      </c>
      <c r="U3926" s="13">
        <v>0</v>
      </c>
    </row>
    <row r="3927" spans="1:21" x14ac:dyDescent="0.25">
      <c r="A3927" s="3" t="s">
        <v>80</v>
      </c>
      <c r="B3927" s="3" t="s">
        <v>149</v>
      </c>
      <c r="C3927" s="3" t="s">
        <v>19</v>
      </c>
      <c r="D3927" s="3">
        <v>4</v>
      </c>
      <c r="E3927" s="3">
        <v>1</v>
      </c>
      <c r="L3927" s="3">
        <v>0.5</v>
      </c>
      <c r="N3927" s="3">
        <v>65</v>
      </c>
      <c r="O3927" s="3" t="s">
        <v>7</v>
      </c>
      <c r="P3927" s="3">
        <v>65</v>
      </c>
      <c r="Q3927" s="3" t="s">
        <v>7</v>
      </c>
      <c r="R3927" s="3">
        <v>28</v>
      </c>
      <c r="S3927" s="9">
        <v>9.16</v>
      </c>
      <c r="T3927" s="11">
        <v>2.83</v>
      </c>
      <c r="U3927" s="13">
        <v>1</v>
      </c>
    </row>
    <row r="3928" spans="1:21" x14ac:dyDescent="0.25">
      <c r="A3928" s="3" t="s">
        <v>80</v>
      </c>
      <c r="B3928" s="3" t="s">
        <v>149</v>
      </c>
      <c r="C3928" s="3" t="s">
        <v>18</v>
      </c>
      <c r="D3928" s="3">
        <v>2</v>
      </c>
      <c r="E3928" s="3">
        <v>0</v>
      </c>
      <c r="L3928" s="3">
        <v>0.46</v>
      </c>
      <c r="N3928" s="3">
        <v>65</v>
      </c>
      <c r="O3928" s="3" t="s">
        <v>7</v>
      </c>
      <c r="P3928" s="3">
        <v>65</v>
      </c>
      <c r="Q3928" s="3" t="s">
        <v>7</v>
      </c>
      <c r="R3928" s="3">
        <v>28</v>
      </c>
      <c r="S3928" s="9">
        <v>1</v>
      </c>
      <c r="T3928" s="11">
        <v>1</v>
      </c>
      <c r="U3928" s="13">
        <v>0</v>
      </c>
    </row>
    <row r="3929" spans="1:21" x14ac:dyDescent="0.25">
      <c r="A3929" s="3" t="s">
        <v>80</v>
      </c>
      <c r="B3929" s="3" t="s">
        <v>149</v>
      </c>
      <c r="C3929" s="3" t="s">
        <v>18</v>
      </c>
      <c r="D3929" s="3">
        <v>2</v>
      </c>
      <c r="E3929" s="3">
        <v>0</v>
      </c>
      <c r="L3929" s="3">
        <v>0.5</v>
      </c>
      <c r="N3929" s="3">
        <v>65</v>
      </c>
      <c r="O3929" s="3" t="s">
        <v>7</v>
      </c>
      <c r="P3929" s="3">
        <v>65</v>
      </c>
      <c r="Q3929" s="3" t="s">
        <v>7</v>
      </c>
      <c r="R3929" s="3">
        <v>28</v>
      </c>
      <c r="S3929" s="9">
        <v>1</v>
      </c>
      <c r="T3929" s="11">
        <v>2.83</v>
      </c>
      <c r="U3929" s="13">
        <v>10</v>
      </c>
    </row>
    <row r="3930" spans="1:21" x14ac:dyDescent="0.25">
      <c r="A3930" s="3" t="s">
        <v>80</v>
      </c>
      <c r="B3930" s="3" t="s">
        <v>149</v>
      </c>
      <c r="C3930" s="3" t="s">
        <v>18</v>
      </c>
      <c r="D3930" s="3">
        <v>2</v>
      </c>
      <c r="E3930" s="3">
        <v>0</v>
      </c>
      <c r="L3930" s="3">
        <v>1</v>
      </c>
      <c r="N3930" s="3">
        <v>65</v>
      </c>
      <c r="O3930" s="3" t="s">
        <v>7</v>
      </c>
      <c r="P3930" s="3">
        <v>65</v>
      </c>
      <c r="Q3930" s="3" t="s">
        <v>7</v>
      </c>
      <c r="R3930" s="3">
        <v>28</v>
      </c>
      <c r="S3930" s="9">
        <v>1</v>
      </c>
      <c r="T3930" s="11">
        <v>0</v>
      </c>
      <c r="U3930" s="13">
        <v>0</v>
      </c>
    </row>
    <row r="3931" spans="1:21" x14ac:dyDescent="0.25">
      <c r="A3931" s="3" t="s">
        <v>80</v>
      </c>
      <c r="B3931" s="3" t="s">
        <v>149</v>
      </c>
      <c r="C3931" s="3" t="s">
        <v>16</v>
      </c>
      <c r="D3931" s="3">
        <v>3</v>
      </c>
      <c r="E3931" s="3">
        <v>1</v>
      </c>
      <c r="L3931" s="3">
        <v>0.8</v>
      </c>
      <c r="N3931" s="3">
        <v>65</v>
      </c>
      <c r="O3931" s="3" t="s">
        <v>7</v>
      </c>
      <c r="P3931" s="3">
        <v>65</v>
      </c>
      <c r="Q3931" s="3" t="s">
        <v>7</v>
      </c>
      <c r="R3931" s="3">
        <v>28</v>
      </c>
      <c r="S3931" s="9">
        <v>9.01</v>
      </c>
      <c r="T3931" s="11">
        <v>2.83</v>
      </c>
      <c r="U3931" s="13">
        <v>8</v>
      </c>
    </row>
    <row r="3932" spans="1:21" x14ac:dyDescent="0.25">
      <c r="A3932" s="3" t="s">
        <v>80</v>
      </c>
      <c r="B3932" s="3" t="s">
        <v>149</v>
      </c>
      <c r="C3932" s="3" t="s">
        <v>16</v>
      </c>
      <c r="D3932" s="3">
        <v>3</v>
      </c>
      <c r="E3932" s="3">
        <v>1</v>
      </c>
      <c r="K3932" s="3">
        <v>0.17</v>
      </c>
      <c r="L3932" s="3">
        <v>0.83</v>
      </c>
      <c r="N3932" s="3">
        <v>65</v>
      </c>
      <c r="O3932" s="3" t="s">
        <v>7</v>
      </c>
      <c r="P3932" s="3">
        <v>65</v>
      </c>
      <c r="Q3932" s="3" t="s">
        <v>7</v>
      </c>
      <c r="R3932" s="3">
        <v>28</v>
      </c>
      <c r="S3932" s="9">
        <v>4.8199999999999994</v>
      </c>
      <c r="T3932" s="11">
        <v>8</v>
      </c>
      <c r="U3932" s="13">
        <v>3.5</v>
      </c>
    </row>
    <row r="3933" spans="1:21" x14ac:dyDescent="0.25">
      <c r="A3933" s="3" t="s">
        <v>80</v>
      </c>
      <c r="B3933" s="3" t="s">
        <v>149</v>
      </c>
      <c r="C3933" s="3" t="s">
        <v>19</v>
      </c>
      <c r="D3933" s="3">
        <v>4</v>
      </c>
      <c r="E3933" s="3">
        <v>1</v>
      </c>
      <c r="I3933" s="3">
        <v>0.3</v>
      </c>
      <c r="M3933" s="3">
        <v>0.7</v>
      </c>
      <c r="N3933" s="3">
        <v>66</v>
      </c>
      <c r="O3933" s="3" t="s">
        <v>8</v>
      </c>
      <c r="P3933" s="3">
        <v>66</v>
      </c>
      <c r="Q3933" s="3" t="s">
        <v>8</v>
      </c>
      <c r="R3933" s="3">
        <v>29</v>
      </c>
      <c r="S3933" s="9">
        <v>4.3999999999999995</v>
      </c>
      <c r="T3933" s="11">
        <v>1</v>
      </c>
      <c r="U3933" s="13">
        <v>0</v>
      </c>
    </row>
    <row r="3934" spans="1:21" x14ac:dyDescent="0.25">
      <c r="A3934" s="3" t="s">
        <v>80</v>
      </c>
      <c r="B3934" s="3" t="s">
        <v>149</v>
      </c>
      <c r="C3934" s="3" t="s">
        <v>19</v>
      </c>
      <c r="D3934" s="3">
        <v>4</v>
      </c>
      <c r="E3934" s="3">
        <v>1</v>
      </c>
      <c r="I3934" s="3">
        <v>1</v>
      </c>
      <c r="N3934" s="3">
        <v>51</v>
      </c>
      <c r="O3934" s="3" t="s">
        <v>4</v>
      </c>
      <c r="P3934" s="3">
        <v>51</v>
      </c>
      <c r="Q3934" s="3" t="s">
        <v>4</v>
      </c>
      <c r="R3934" s="3">
        <v>22</v>
      </c>
      <c r="S3934" s="9">
        <v>2.74</v>
      </c>
      <c r="T3934" s="11">
        <v>11.18</v>
      </c>
      <c r="U3934" s="13">
        <v>6</v>
      </c>
    </row>
    <row r="3935" spans="1:21" x14ac:dyDescent="0.25">
      <c r="A3935" s="3" t="s">
        <v>80</v>
      </c>
      <c r="B3935" s="3" t="s">
        <v>149</v>
      </c>
      <c r="C3935" s="3" t="s">
        <v>19</v>
      </c>
      <c r="D3935" s="3">
        <v>4</v>
      </c>
      <c r="E3935" s="3">
        <v>1</v>
      </c>
      <c r="I3935" s="3">
        <v>0.6</v>
      </c>
      <c r="N3935" s="3">
        <v>51</v>
      </c>
      <c r="O3935" s="3" t="s">
        <v>4</v>
      </c>
      <c r="P3935" s="3">
        <v>51</v>
      </c>
      <c r="Q3935" s="3" t="s">
        <v>4</v>
      </c>
      <c r="R3935" s="3">
        <v>22</v>
      </c>
      <c r="S3935" s="9">
        <v>3.8</v>
      </c>
      <c r="T3935" s="11">
        <v>36.479999999999997</v>
      </c>
      <c r="U3935" s="13">
        <v>2</v>
      </c>
    </row>
    <row r="3936" spans="1:21" x14ac:dyDescent="0.25">
      <c r="A3936" s="3" t="s">
        <v>80</v>
      </c>
      <c r="B3936" s="3" t="s">
        <v>149</v>
      </c>
      <c r="C3936" s="3" t="s">
        <v>18</v>
      </c>
      <c r="D3936" s="3">
        <v>2</v>
      </c>
      <c r="E3936" s="3">
        <v>0</v>
      </c>
      <c r="I3936" s="3">
        <v>1</v>
      </c>
      <c r="N3936" s="3">
        <v>51</v>
      </c>
      <c r="O3936" s="3" t="s">
        <v>4</v>
      </c>
      <c r="P3936" s="3">
        <v>51</v>
      </c>
      <c r="Q3936" s="3" t="s">
        <v>4</v>
      </c>
      <c r="R3936" s="3">
        <v>22</v>
      </c>
      <c r="S3936" s="9">
        <v>6.02</v>
      </c>
      <c r="T3936" s="11">
        <v>8</v>
      </c>
      <c r="U3936" s="13">
        <v>7</v>
      </c>
    </row>
    <row r="3937" spans="1:21" x14ac:dyDescent="0.25">
      <c r="A3937" s="3" t="s">
        <v>80</v>
      </c>
      <c r="B3937" s="3" t="s">
        <v>149</v>
      </c>
      <c r="C3937" s="3" t="s">
        <v>18</v>
      </c>
      <c r="D3937" s="3">
        <v>2</v>
      </c>
      <c r="E3937" s="3">
        <v>0</v>
      </c>
      <c r="I3937" s="3">
        <v>1</v>
      </c>
      <c r="N3937" s="3">
        <v>51</v>
      </c>
      <c r="O3937" s="3" t="s">
        <v>4</v>
      </c>
      <c r="P3937" s="3">
        <v>51</v>
      </c>
      <c r="Q3937" s="3" t="s">
        <v>4</v>
      </c>
      <c r="R3937" s="3">
        <v>22</v>
      </c>
      <c r="S3937" s="9">
        <v>1</v>
      </c>
      <c r="T3937" s="11">
        <v>1</v>
      </c>
      <c r="U3937" s="13">
        <v>0</v>
      </c>
    </row>
    <row r="3938" spans="1:21" x14ac:dyDescent="0.25">
      <c r="A3938" s="3" t="s">
        <v>80</v>
      </c>
      <c r="B3938" s="3" t="s">
        <v>149</v>
      </c>
      <c r="C3938" s="3" t="s">
        <v>24</v>
      </c>
      <c r="D3938" s="3">
        <v>1</v>
      </c>
      <c r="E3938" s="3">
        <v>0</v>
      </c>
      <c r="I3938" s="3">
        <v>1</v>
      </c>
      <c r="N3938" s="3">
        <v>51</v>
      </c>
      <c r="O3938" s="3" t="s">
        <v>4</v>
      </c>
      <c r="P3938" s="3">
        <v>51</v>
      </c>
      <c r="Q3938" s="3" t="s">
        <v>4</v>
      </c>
      <c r="R3938" s="3">
        <v>22</v>
      </c>
      <c r="S3938" s="9">
        <v>1</v>
      </c>
      <c r="T3938" s="11">
        <v>1</v>
      </c>
      <c r="U3938" s="13">
        <v>1</v>
      </c>
    </row>
    <row r="3939" spans="1:21" x14ac:dyDescent="0.25">
      <c r="A3939" s="3" t="s">
        <v>80</v>
      </c>
      <c r="B3939" s="3" t="s">
        <v>149</v>
      </c>
      <c r="C3939" s="3" t="s">
        <v>18</v>
      </c>
      <c r="D3939" s="3">
        <v>2</v>
      </c>
      <c r="E3939" s="3">
        <v>0</v>
      </c>
      <c r="I3939" s="3">
        <v>1</v>
      </c>
      <c r="N3939" s="3">
        <v>51</v>
      </c>
      <c r="O3939" s="3" t="s">
        <v>4</v>
      </c>
      <c r="P3939" s="3">
        <v>51</v>
      </c>
      <c r="Q3939" s="3" t="s">
        <v>4</v>
      </c>
      <c r="R3939" s="3">
        <v>22</v>
      </c>
      <c r="S3939" s="9">
        <v>1</v>
      </c>
      <c r="T3939" s="11">
        <v>1</v>
      </c>
      <c r="U3939" s="13">
        <v>5</v>
      </c>
    </row>
    <row r="3940" spans="1:21" x14ac:dyDescent="0.25">
      <c r="A3940" s="3" t="s">
        <v>80</v>
      </c>
      <c r="B3940" s="3" t="s">
        <v>149</v>
      </c>
      <c r="C3940" s="3" t="s">
        <v>18</v>
      </c>
      <c r="D3940" s="3">
        <v>2</v>
      </c>
      <c r="E3940" s="3">
        <v>0</v>
      </c>
      <c r="I3940" s="3">
        <v>0.8</v>
      </c>
      <c r="N3940" s="3">
        <v>51</v>
      </c>
      <c r="O3940" s="3" t="s">
        <v>4</v>
      </c>
      <c r="P3940" s="3">
        <v>51</v>
      </c>
      <c r="Q3940" s="3" t="s">
        <v>4</v>
      </c>
      <c r="R3940" s="3">
        <v>22</v>
      </c>
      <c r="S3940" s="9">
        <v>1</v>
      </c>
      <c r="T3940" s="11">
        <v>2.83</v>
      </c>
      <c r="U3940" s="13">
        <v>5</v>
      </c>
    </row>
    <row r="3941" spans="1:21" x14ac:dyDescent="0.25">
      <c r="A3941" s="3" t="s">
        <v>80</v>
      </c>
      <c r="B3941" s="3" t="s">
        <v>149</v>
      </c>
      <c r="C3941" s="3" t="s">
        <v>18</v>
      </c>
      <c r="D3941" s="3">
        <v>2</v>
      </c>
      <c r="E3941" s="3">
        <v>0</v>
      </c>
      <c r="I3941" s="3">
        <v>0.7</v>
      </c>
      <c r="J3941" s="3">
        <v>0.1</v>
      </c>
      <c r="N3941" s="3">
        <v>51</v>
      </c>
      <c r="O3941" s="3" t="s">
        <v>4</v>
      </c>
      <c r="P3941" s="3">
        <v>51</v>
      </c>
      <c r="Q3941" s="3" t="s">
        <v>4</v>
      </c>
      <c r="R3941" s="3">
        <v>22</v>
      </c>
      <c r="S3941" s="9">
        <v>14.09</v>
      </c>
      <c r="T3941" s="11">
        <v>5.2</v>
      </c>
      <c r="U3941" s="13">
        <v>3</v>
      </c>
    </row>
    <row r="3942" spans="1:21" x14ac:dyDescent="0.25">
      <c r="A3942" s="3" t="s">
        <v>80</v>
      </c>
      <c r="B3942" s="3" t="s">
        <v>149</v>
      </c>
      <c r="C3942" s="3" t="s">
        <v>16</v>
      </c>
      <c r="D3942" s="3">
        <v>3</v>
      </c>
      <c r="E3942" s="3">
        <v>0</v>
      </c>
      <c r="I3942" s="3">
        <v>0.5</v>
      </c>
      <c r="L3942" s="3">
        <v>0.5</v>
      </c>
      <c r="N3942" s="3">
        <v>51</v>
      </c>
      <c r="O3942" s="3" t="s">
        <v>4</v>
      </c>
      <c r="P3942" s="3">
        <v>51</v>
      </c>
      <c r="Q3942" s="3" t="s">
        <v>4</v>
      </c>
      <c r="R3942" s="3">
        <v>22</v>
      </c>
      <c r="S3942" s="9">
        <v>5.84</v>
      </c>
      <c r="T3942" s="11">
        <v>1</v>
      </c>
      <c r="U3942" s="13">
        <v>1.6666666666666665</v>
      </c>
    </row>
    <row r="3943" spans="1:21" x14ac:dyDescent="0.25">
      <c r="A3943" s="3" t="s">
        <v>80</v>
      </c>
      <c r="B3943" s="3" t="s">
        <v>149</v>
      </c>
      <c r="C3943" s="3" t="s">
        <v>16</v>
      </c>
      <c r="D3943" s="3">
        <v>3</v>
      </c>
      <c r="E3943" s="3">
        <v>0</v>
      </c>
      <c r="H3943" s="3">
        <v>0.2</v>
      </c>
      <c r="I3943" s="3">
        <v>0.6</v>
      </c>
      <c r="N3943" s="3">
        <v>51</v>
      </c>
      <c r="O3943" s="3" t="s">
        <v>4</v>
      </c>
      <c r="P3943" s="3">
        <v>51</v>
      </c>
      <c r="Q3943" s="3" t="s">
        <v>4</v>
      </c>
      <c r="R3943" s="3">
        <v>22</v>
      </c>
      <c r="S3943" s="9">
        <v>1</v>
      </c>
      <c r="T3943" s="11">
        <v>2.83</v>
      </c>
      <c r="U3943" s="13">
        <v>1.5</v>
      </c>
    </row>
    <row r="3944" spans="1:21" x14ac:dyDescent="0.25">
      <c r="A3944" s="3" t="s">
        <v>80</v>
      </c>
      <c r="B3944" s="3" t="s">
        <v>149</v>
      </c>
      <c r="C3944" s="3" t="s">
        <v>18</v>
      </c>
      <c r="D3944" s="3">
        <v>2</v>
      </c>
      <c r="E3944" s="3">
        <v>0</v>
      </c>
      <c r="I3944" s="3">
        <v>1</v>
      </c>
      <c r="N3944" s="3">
        <v>51</v>
      </c>
      <c r="O3944" s="3" t="s">
        <v>4</v>
      </c>
      <c r="P3944" s="3">
        <v>51</v>
      </c>
      <c r="Q3944" s="3" t="s">
        <v>4</v>
      </c>
      <c r="R3944" s="3">
        <v>22</v>
      </c>
      <c r="S3944" s="9">
        <v>3.9099999999999997</v>
      </c>
      <c r="T3944" s="11">
        <v>11.18</v>
      </c>
      <c r="U3944" s="13">
        <v>5.16</v>
      </c>
    </row>
    <row r="3945" spans="1:21" x14ac:dyDescent="0.25">
      <c r="A3945" s="3" t="s">
        <v>80</v>
      </c>
      <c r="B3945" s="3" t="s">
        <v>149</v>
      </c>
      <c r="C3945" s="3" t="s">
        <v>18</v>
      </c>
      <c r="D3945" s="3">
        <v>2</v>
      </c>
      <c r="E3945" s="3">
        <v>0</v>
      </c>
      <c r="I3945" s="3">
        <v>0.8</v>
      </c>
      <c r="N3945" s="3">
        <v>51</v>
      </c>
      <c r="O3945" s="3" t="s">
        <v>4</v>
      </c>
      <c r="P3945" s="3">
        <v>51</v>
      </c>
      <c r="Q3945" s="3" t="s">
        <v>4</v>
      </c>
      <c r="R3945" s="3">
        <v>22</v>
      </c>
      <c r="S3945" s="9">
        <v>0</v>
      </c>
      <c r="T3945" s="11">
        <v>0</v>
      </c>
      <c r="U3945" s="13">
        <v>0</v>
      </c>
    </row>
    <row r="3946" spans="1:21" x14ac:dyDescent="0.25">
      <c r="A3946" s="3" t="s">
        <v>80</v>
      </c>
      <c r="B3946" s="3" t="s">
        <v>149</v>
      </c>
      <c r="C3946" s="3" t="s">
        <v>18</v>
      </c>
      <c r="D3946" s="3">
        <v>2</v>
      </c>
      <c r="E3946" s="3">
        <v>0</v>
      </c>
      <c r="I3946" s="3">
        <v>0.7</v>
      </c>
      <c r="L3946" s="3">
        <v>0.3</v>
      </c>
      <c r="N3946" s="3">
        <v>51</v>
      </c>
      <c r="O3946" s="3" t="s">
        <v>4</v>
      </c>
      <c r="P3946" s="3">
        <v>51</v>
      </c>
      <c r="Q3946" s="3" t="s">
        <v>4</v>
      </c>
      <c r="R3946" s="3">
        <v>22</v>
      </c>
      <c r="S3946" s="9">
        <v>0</v>
      </c>
      <c r="T3946" s="11">
        <v>0</v>
      </c>
      <c r="U3946" s="13">
        <v>0</v>
      </c>
    </row>
    <row r="3947" spans="1:21" x14ac:dyDescent="0.25">
      <c r="A3947" s="3" t="s">
        <v>81</v>
      </c>
      <c r="B3947" s="3" t="s">
        <v>91</v>
      </c>
      <c r="C3947" s="3" t="s">
        <v>19</v>
      </c>
      <c r="D3947" s="3">
        <v>4</v>
      </c>
      <c r="E3947" s="3">
        <v>0</v>
      </c>
      <c r="G3947" s="3">
        <v>0.2</v>
      </c>
      <c r="N3947" s="3">
        <v>9</v>
      </c>
      <c r="O3947" s="3" t="s">
        <v>2</v>
      </c>
      <c r="P3947" s="3">
        <v>9</v>
      </c>
      <c r="Q3947" s="3" t="s">
        <v>2</v>
      </c>
      <c r="R3947" s="3">
        <v>5</v>
      </c>
      <c r="S3947" s="9">
        <v>1.73</v>
      </c>
      <c r="T3947" s="11">
        <v>0</v>
      </c>
      <c r="U3947" s="13">
        <v>0</v>
      </c>
    </row>
    <row r="3948" spans="1:21" x14ac:dyDescent="0.25">
      <c r="A3948" s="3" t="s">
        <v>81</v>
      </c>
      <c r="B3948" s="3" t="s">
        <v>91</v>
      </c>
      <c r="C3948" s="3" t="s">
        <v>19</v>
      </c>
      <c r="D3948" s="3">
        <v>4</v>
      </c>
      <c r="E3948" s="3">
        <v>0</v>
      </c>
      <c r="G3948" s="3">
        <v>0.2</v>
      </c>
      <c r="N3948" s="3">
        <v>9</v>
      </c>
      <c r="O3948" s="3" t="s">
        <v>2</v>
      </c>
      <c r="P3948" s="3">
        <v>9</v>
      </c>
      <c r="Q3948" s="3" t="s">
        <v>2</v>
      </c>
      <c r="R3948" s="3">
        <v>5</v>
      </c>
      <c r="S3948" s="9">
        <v>3.78</v>
      </c>
      <c r="T3948" s="11">
        <v>3.26</v>
      </c>
      <c r="U3948" s="13">
        <v>3.84</v>
      </c>
    </row>
    <row r="3949" spans="1:21" x14ac:dyDescent="0.25">
      <c r="A3949" s="3" t="s">
        <v>81</v>
      </c>
      <c r="B3949" s="3" t="s">
        <v>91</v>
      </c>
      <c r="C3949" s="3" t="s">
        <v>16</v>
      </c>
      <c r="D3949" s="3">
        <v>3</v>
      </c>
      <c r="E3949" s="3">
        <v>0</v>
      </c>
      <c r="G3949" s="3">
        <v>0.21</v>
      </c>
      <c r="N3949" s="3">
        <v>9</v>
      </c>
      <c r="O3949" s="3" t="s">
        <v>2</v>
      </c>
      <c r="P3949" s="3">
        <v>9</v>
      </c>
      <c r="Q3949" s="3" t="s">
        <v>2</v>
      </c>
      <c r="R3949" s="3">
        <v>5</v>
      </c>
      <c r="S3949" s="9">
        <v>5.08</v>
      </c>
      <c r="T3949" s="11">
        <v>2.2200000000000002</v>
      </c>
      <c r="U3949" s="13">
        <v>6.09</v>
      </c>
    </row>
    <row r="3950" spans="1:21" x14ac:dyDescent="0.25">
      <c r="A3950" s="3" t="s">
        <v>81</v>
      </c>
      <c r="B3950" s="3" t="s">
        <v>91</v>
      </c>
      <c r="C3950" s="3" t="s">
        <v>18</v>
      </c>
      <c r="D3950" s="3">
        <v>2</v>
      </c>
      <c r="E3950" s="3">
        <v>0</v>
      </c>
      <c r="G3950" s="3">
        <v>0.11</v>
      </c>
      <c r="N3950" s="3">
        <v>9</v>
      </c>
      <c r="O3950" s="3" t="s">
        <v>2</v>
      </c>
      <c r="P3950" s="3">
        <v>9</v>
      </c>
      <c r="Q3950" s="3" t="s">
        <v>2</v>
      </c>
      <c r="R3950" s="3">
        <v>5</v>
      </c>
      <c r="S3950" s="9">
        <v>1.87</v>
      </c>
      <c r="T3950" s="11">
        <v>2.2200000000000002</v>
      </c>
      <c r="U3950" s="13">
        <v>2.33</v>
      </c>
    </row>
    <row r="3951" spans="1:21" x14ac:dyDescent="0.25">
      <c r="A3951" s="3" t="s">
        <v>81</v>
      </c>
      <c r="B3951" s="3" t="s">
        <v>91</v>
      </c>
      <c r="C3951" s="3" t="s">
        <v>18</v>
      </c>
      <c r="D3951" s="3">
        <v>2</v>
      </c>
      <c r="E3951" s="3">
        <v>0</v>
      </c>
      <c r="G3951" s="3">
        <v>0.33</v>
      </c>
      <c r="N3951" s="3">
        <v>9</v>
      </c>
      <c r="O3951" s="3" t="s">
        <v>2</v>
      </c>
      <c r="P3951" s="3">
        <v>9</v>
      </c>
      <c r="Q3951" s="3" t="s">
        <v>2</v>
      </c>
      <c r="R3951" s="3">
        <v>5</v>
      </c>
      <c r="S3951" s="9">
        <v>2.12</v>
      </c>
      <c r="T3951" s="11">
        <v>1.31</v>
      </c>
      <c r="U3951" s="13">
        <v>3.65</v>
      </c>
    </row>
    <row r="3952" spans="1:21" x14ac:dyDescent="0.25">
      <c r="A3952" s="3" t="s">
        <v>81</v>
      </c>
      <c r="B3952" s="3" t="s">
        <v>91</v>
      </c>
      <c r="C3952" s="3" t="s">
        <v>18</v>
      </c>
      <c r="D3952" s="3">
        <v>2</v>
      </c>
      <c r="E3952" s="3">
        <v>0</v>
      </c>
      <c r="G3952" s="3">
        <v>0.12</v>
      </c>
      <c r="N3952" s="3">
        <v>9</v>
      </c>
      <c r="O3952" s="3" t="s">
        <v>2</v>
      </c>
      <c r="P3952" s="3">
        <v>9</v>
      </c>
      <c r="Q3952" s="3" t="s">
        <v>2</v>
      </c>
      <c r="R3952" s="3">
        <v>5</v>
      </c>
      <c r="S3952" s="9">
        <v>1.59</v>
      </c>
      <c r="T3952" s="11">
        <v>0.59</v>
      </c>
      <c r="U3952" s="13">
        <v>3.84</v>
      </c>
    </row>
    <row r="3953" spans="1:21" x14ac:dyDescent="0.25">
      <c r="A3953" s="3" t="s">
        <v>81</v>
      </c>
      <c r="B3953" s="3" t="s">
        <v>91</v>
      </c>
      <c r="C3953" s="3" t="s">
        <v>24</v>
      </c>
      <c r="D3953" s="3">
        <v>1</v>
      </c>
      <c r="E3953" s="3">
        <v>0</v>
      </c>
      <c r="G3953" s="3">
        <v>0.12</v>
      </c>
      <c r="N3953" s="3">
        <v>9</v>
      </c>
      <c r="O3953" s="3" t="s">
        <v>2</v>
      </c>
      <c r="P3953" s="3">
        <v>9</v>
      </c>
      <c r="Q3953" s="3" t="s">
        <v>2</v>
      </c>
      <c r="R3953" s="3">
        <v>5</v>
      </c>
      <c r="S3953" s="9">
        <v>1</v>
      </c>
      <c r="T3953" s="11">
        <v>1</v>
      </c>
      <c r="U3953" s="13">
        <v>2.73</v>
      </c>
    </row>
  </sheetData>
  <autoFilter ref="A1:Y1"/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="70" zoomScaleNormal="70" workbookViewId="0">
      <selection sqref="A1:A2"/>
    </sheetView>
  </sheetViews>
  <sheetFormatPr defaultRowHeight="15" x14ac:dyDescent="0.25"/>
  <cols>
    <col min="1" max="1" width="9.140625" style="21" customWidth="1"/>
    <col min="2" max="2" width="29.42578125" customWidth="1"/>
    <col min="7" max="7" width="7.28515625" customWidth="1"/>
    <col min="8" max="8" width="6.85546875" customWidth="1"/>
    <col min="14" max="14" width="10" customWidth="1"/>
    <col min="15" max="15" width="12.85546875" customWidth="1"/>
    <col min="16" max="16" width="13.140625" customWidth="1"/>
    <col min="17" max="17" width="8.7109375" style="4"/>
    <col min="20" max="20" width="10.5703125" customWidth="1"/>
    <col min="21" max="21" width="14.140625" customWidth="1"/>
  </cols>
  <sheetData>
    <row r="1" spans="1:32" x14ac:dyDescent="0.25">
      <c r="A1" s="147" t="s">
        <v>166</v>
      </c>
      <c r="B1" s="149" t="s">
        <v>8</v>
      </c>
      <c r="C1" s="151" t="s">
        <v>184</v>
      </c>
      <c r="D1" s="151"/>
      <c r="E1" s="151"/>
      <c r="F1" s="151"/>
      <c r="G1" s="54"/>
      <c r="H1" s="77"/>
      <c r="I1" s="152" t="s">
        <v>185</v>
      </c>
      <c r="J1" s="153"/>
      <c r="K1" s="153"/>
      <c r="L1" s="153"/>
      <c r="M1" s="153"/>
      <c r="N1" s="153"/>
      <c r="O1" s="143" t="s">
        <v>186</v>
      </c>
      <c r="P1" s="143" t="s">
        <v>187</v>
      </c>
      <c r="Q1" s="145" t="s">
        <v>172</v>
      </c>
      <c r="AC1" s="25"/>
      <c r="AD1" s="25"/>
      <c r="AE1" s="25"/>
      <c r="AF1" s="25"/>
    </row>
    <row r="2" spans="1:32" ht="29.1" customHeight="1" thickBot="1" x14ac:dyDescent="0.3">
      <c r="A2" s="148"/>
      <c r="B2" s="150"/>
      <c r="C2" s="52" t="s">
        <v>174</v>
      </c>
      <c r="D2" s="52" t="s">
        <v>175</v>
      </c>
      <c r="E2" s="52" t="s">
        <v>176</v>
      </c>
      <c r="F2" s="52" t="s">
        <v>177</v>
      </c>
      <c r="G2" s="52" t="s">
        <v>195</v>
      </c>
      <c r="H2" s="52" t="s">
        <v>196</v>
      </c>
      <c r="I2" s="58" t="s">
        <v>179</v>
      </c>
      <c r="J2" s="53" t="s">
        <v>178</v>
      </c>
      <c r="K2" s="53" t="s">
        <v>180</v>
      </c>
      <c r="L2" s="53" t="s">
        <v>181</v>
      </c>
      <c r="M2" s="53" t="s">
        <v>182</v>
      </c>
      <c r="N2" s="53" t="s">
        <v>183</v>
      </c>
      <c r="O2" s="144"/>
      <c r="P2" s="144"/>
      <c r="Q2" s="146"/>
      <c r="AC2" s="25">
        <v>0.75</v>
      </c>
      <c r="AD2" s="25">
        <v>0.5</v>
      </c>
      <c r="AE2" s="25">
        <v>0.3</v>
      </c>
      <c r="AF2" s="25">
        <v>0.1</v>
      </c>
    </row>
    <row r="3" spans="1:32" ht="15.75" thickTop="1" x14ac:dyDescent="0.25">
      <c r="A3" s="41" t="s">
        <v>52</v>
      </c>
      <c r="B3" s="42" t="s">
        <v>112</v>
      </c>
      <c r="C3" s="43">
        <v>7.9193846153846117</v>
      </c>
      <c r="D3" s="43">
        <v>5.1263076923076909</v>
      </c>
      <c r="E3" s="43">
        <v>1.9172307692307693</v>
      </c>
      <c r="F3" s="43">
        <v>23.96</v>
      </c>
      <c r="G3" s="78">
        <v>65</v>
      </c>
      <c r="H3" s="78">
        <v>26</v>
      </c>
      <c r="I3" s="61">
        <v>0.94578637922586928</v>
      </c>
      <c r="J3" s="43">
        <v>0.49444613900727913</v>
      </c>
      <c r="K3" s="43">
        <v>0.33314174964913457</v>
      </c>
      <c r="L3" s="43">
        <v>0.98196721311475421</v>
      </c>
      <c r="M3" s="44">
        <v>1</v>
      </c>
      <c r="N3" s="44">
        <v>1</v>
      </c>
      <c r="O3" s="40">
        <v>0.76100779987531608</v>
      </c>
      <c r="P3" s="40">
        <v>1</v>
      </c>
      <c r="Q3" s="45" t="s">
        <v>10</v>
      </c>
    </row>
    <row r="4" spans="1:32" x14ac:dyDescent="0.25">
      <c r="A4" s="41" t="s">
        <v>65</v>
      </c>
      <c r="B4" s="42" t="s">
        <v>128</v>
      </c>
      <c r="C4" s="43">
        <v>7.4429545454545458</v>
      </c>
      <c r="D4" s="43">
        <v>4.5884090909090922</v>
      </c>
      <c r="E4" s="43">
        <v>3.0059090909090909</v>
      </c>
      <c r="F4" s="43">
        <v>21.66</v>
      </c>
      <c r="G4" s="78">
        <v>44</v>
      </c>
      <c r="H4" s="78">
        <v>7</v>
      </c>
      <c r="I4" s="61">
        <v>0.88888788361320215</v>
      </c>
      <c r="J4" s="43">
        <v>0.44256437485994887</v>
      </c>
      <c r="K4" s="43">
        <v>0.52231261353763525</v>
      </c>
      <c r="L4" s="43">
        <v>0.88770491803278695</v>
      </c>
      <c r="M4" s="44">
        <v>0.67692307692307696</v>
      </c>
      <c r="N4" s="44">
        <v>0.26923076923076922</v>
      </c>
      <c r="O4" s="40">
        <v>0.58248149075081801</v>
      </c>
      <c r="P4" s="40">
        <v>0.76540804292183617</v>
      </c>
      <c r="Q4" s="45" t="s">
        <v>10</v>
      </c>
    </row>
    <row r="5" spans="1:32" x14ac:dyDescent="0.25">
      <c r="A5" s="34" t="s">
        <v>74</v>
      </c>
      <c r="B5" s="35" t="s">
        <v>139</v>
      </c>
      <c r="C5" s="36">
        <v>7.0266666666666664</v>
      </c>
      <c r="D5" s="36">
        <v>10.367777777777778</v>
      </c>
      <c r="E5" s="36">
        <v>4.1822222222222223</v>
      </c>
      <c r="F5" s="36">
        <v>8.67</v>
      </c>
      <c r="G5" s="78">
        <v>9</v>
      </c>
      <c r="H5" s="78">
        <v>1</v>
      </c>
      <c r="I5" s="60">
        <v>0.83917197452229297</v>
      </c>
      <c r="J5" s="36">
        <v>1</v>
      </c>
      <c r="K5" s="36">
        <v>0.72671107249734535</v>
      </c>
      <c r="L5" s="36">
        <v>0.35532786885245904</v>
      </c>
      <c r="M5" s="37">
        <v>0.13846153846153847</v>
      </c>
      <c r="N5" s="37">
        <v>3.8461538461538464E-2</v>
      </c>
      <c r="O5" s="38">
        <v>0.55412264037853776</v>
      </c>
      <c r="P5" s="38">
        <v>0.72814318127793898</v>
      </c>
      <c r="Q5" s="39" t="s">
        <v>169</v>
      </c>
    </row>
    <row r="6" spans="1:32" x14ac:dyDescent="0.25">
      <c r="A6" s="41" t="s">
        <v>73</v>
      </c>
      <c r="B6" s="42" t="s">
        <v>138</v>
      </c>
      <c r="C6" s="43">
        <v>8.3733333333333331</v>
      </c>
      <c r="D6" s="43">
        <v>2.6125000000000003</v>
      </c>
      <c r="E6" s="43">
        <v>5.7549999999999999</v>
      </c>
      <c r="F6" s="43">
        <v>12.26</v>
      </c>
      <c r="G6" s="78">
        <v>12</v>
      </c>
      <c r="H6" s="78">
        <v>3</v>
      </c>
      <c r="I6" s="61">
        <v>1</v>
      </c>
      <c r="J6" s="43">
        <v>0.25198263851677205</v>
      </c>
      <c r="K6" s="43">
        <v>1</v>
      </c>
      <c r="L6" s="43">
        <v>0.50245901639344259</v>
      </c>
      <c r="M6" s="44">
        <v>0.18461538461538463</v>
      </c>
      <c r="N6" s="44">
        <v>0.11538461538461539</v>
      </c>
      <c r="O6" s="40">
        <v>0.55259682156172274</v>
      </c>
      <c r="P6" s="40">
        <v>0.72613818367204708</v>
      </c>
      <c r="Q6" s="45" t="s">
        <v>169</v>
      </c>
    </row>
    <row r="7" spans="1:32" x14ac:dyDescent="0.25">
      <c r="A7" s="41" t="s">
        <v>72</v>
      </c>
      <c r="B7" s="42" t="s">
        <v>137</v>
      </c>
      <c r="C7" s="43">
        <v>8.0707692307692316</v>
      </c>
      <c r="D7" s="43">
        <v>5.9269230769230763</v>
      </c>
      <c r="E7" s="43">
        <v>3.6661538461538465</v>
      </c>
      <c r="F7" s="43">
        <v>3.47</v>
      </c>
      <c r="G7" s="78">
        <v>13</v>
      </c>
      <c r="H7" s="78">
        <v>5</v>
      </c>
      <c r="I7" s="61">
        <v>0.96386575208231273</v>
      </c>
      <c r="J7" s="43">
        <v>0.57166764218527155</v>
      </c>
      <c r="K7" s="43">
        <v>0.63703802713359625</v>
      </c>
      <c r="L7" s="43">
        <v>0.14221311475409837</v>
      </c>
      <c r="M7" s="44">
        <v>0.2</v>
      </c>
      <c r="N7" s="44">
        <v>0.19230769230769232</v>
      </c>
      <c r="O7" s="40">
        <v>0.50855708851932135</v>
      </c>
      <c r="P7" s="40">
        <v>0.66826790553611093</v>
      </c>
      <c r="Q7" s="45" t="s">
        <v>169</v>
      </c>
      <c r="V7" s="132" t="s">
        <v>10</v>
      </c>
      <c r="W7" s="132" t="s">
        <v>169</v>
      </c>
      <c r="X7" s="132" t="s">
        <v>170</v>
      </c>
      <c r="Y7" s="132" t="s">
        <v>11</v>
      </c>
    </row>
    <row r="8" spans="1:32" x14ac:dyDescent="0.25">
      <c r="A8" s="34" t="s">
        <v>78</v>
      </c>
      <c r="B8" s="35" t="s">
        <v>141</v>
      </c>
      <c r="C8" s="36">
        <v>8.3349999999999991</v>
      </c>
      <c r="D8" s="36">
        <v>3.3587500000000001</v>
      </c>
      <c r="E8" s="36">
        <v>4.6875</v>
      </c>
      <c r="F8" s="36">
        <v>2.86</v>
      </c>
      <c r="G8" s="78">
        <v>8</v>
      </c>
      <c r="H8" s="78">
        <v>2</v>
      </c>
      <c r="I8" s="60">
        <v>0.99542197452229286</v>
      </c>
      <c r="J8" s="36">
        <v>0.32396045439931409</v>
      </c>
      <c r="K8" s="36">
        <v>0.814509122502172</v>
      </c>
      <c r="L8" s="36">
        <v>0.11721311475409836</v>
      </c>
      <c r="M8" s="37">
        <v>0.12307692307692308</v>
      </c>
      <c r="N8" s="37">
        <v>7.6923076923076927E-2</v>
      </c>
      <c r="O8" s="38">
        <v>0.47540029564319752</v>
      </c>
      <c r="P8" s="38">
        <v>0.62469832204228049</v>
      </c>
      <c r="Q8" s="39" t="s">
        <v>169</v>
      </c>
    </row>
    <row r="9" spans="1:32" x14ac:dyDescent="0.25">
      <c r="A9" s="41" t="s">
        <v>67</v>
      </c>
      <c r="B9" s="42" t="s">
        <v>132</v>
      </c>
      <c r="C9" s="43">
        <v>7.41</v>
      </c>
      <c r="D9" s="43">
        <v>2.3400000000000003</v>
      </c>
      <c r="E9" s="43">
        <v>5.2222222222222223</v>
      </c>
      <c r="F9" s="43">
        <v>1.57</v>
      </c>
      <c r="G9" s="78">
        <v>9</v>
      </c>
      <c r="H9" s="78">
        <v>4</v>
      </c>
      <c r="I9" s="61">
        <v>0.88495222929936312</v>
      </c>
      <c r="J9" s="43">
        <v>0.22569928196334799</v>
      </c>
      <c r="K9" s="43">
        <v>0.9074234964764939</v>
      </c>
      <c r="L9" s="43">
        <v>6.4344262295081972E-2</v>
      </c>
      <c r="M9" s="44">
        <v>0.13846153846153847</v>
      </c>
      <c r="N9" s="44">
        <v>0.15384615384615385</v>
      </c>
      <c r="O9" s="40">
        <v>0.46809722549171806</v>
      </c>
      <c r="P9" s="40">
        <v>0.61510174477634971</v>
      </c>
      <c r="Q9" s="45" t="s">
        <v>169</v>
      </c>
    </row>
    <row r="10" spans="1:32" x14ac:dyDescent="0.25">
      <c r="A10" s="41" t="s">
        <v>41</v>
      </c>
      <c r="B10" s="42" t="s">
        <v>105</v>
      </c>
      <c r="C10" s="43">
        <v>6.4991666666666665</v>
      </c>
      <c r="D10" s="43">
        <v>3.9725000000000001</v>
      </c>
      <c r="E10" s="43">
        <v>4.2875000000000005</v>
      </c>
      <c r="F10" s="43">
        <v>6.81</v>
      </c>
      <c r="G10" s="78">
        <v>12</v>
      </c>
      <c r="H10" s="78">
        <v>3</v>
      </c>
      <c r="I10" s="61">
        <v>0.7761743630573249</v>
      </c>
      <c r="J10" s="43">
        <v>0.38315828957239306</v>
      </c>
      <c r="K10" s="43">
        <v>0.74500434404865346</v>
      </c>
      <c r="L10" s="43">
        <v>0.27909836065573773</v>
      </c>
      <c r="M10" s="44">
        <v>0.18461538461538463</v>
      </c>
      <c r="N10" s="44">
        <v>0.11538461538461539</v>
      </c>
      <c r="O10" s="40">
        <v>0.45424175171704023</v>
      </c>
      <c r="P10" s="40">
        <v>0.59689500132779638</v>
      </c>
      <c r="Q10" s="45" t="s">
        <v>169</v>
      </c>
    </row>
    <row r="11" spans="1:32" x14ac:dyDescent="0.25">
      <c r="A11" s="41" t="s">
        <v>63</v>
      </c>
      <c r="B11" s="42" t="s">
        <v>124</v>
      </c>
      <c r="C11" s="43">
        <v>5.7661538461538449</v>
      </c>
      <c r="D11" s="43">
        <v>3.2776923076923077</v>
      </c>
      <c r="E11" s="43">
        <v>3.4615384615384617</v>
      </c>
      <c r="F11" s="43">
        <v>9.3000000000000007</v>
      </c>
      <c r="G11" s="78">
        <v>13</v>
      </c>
      <c r="H11" s="78">
        <v>5</v>
      </c>
      <c r="I11" s="61">
        <v>0.68863302302792739</v>
      </c>
      <c r="J11" s="43">
        <v>0.31614222236877898</v>
      </c>
      <c r="K11" s="43">
        <v>0.60148365969391171</v>
      </c>
      <c r="L11" s="43">
        <v>0.38114754098360659</v>
      </c>
      <c r="M11" s="44">
        <v>0.2</v>
      </c>
      <c r="N11" s="44">
        <v>0.19230769230769232</v>
      </c>
      <c r="O11" s="40">
        <v>0.4213565752474186</v>
      </c>
      <c r="P11" s="40">
        <v>0.55368233455222648</v>
      </c>
      <c r="Q11" s="45" t="s">
        <v>169</v>
      </c>
    </row>
    <row r="12" spans="1:32" x14ac:dyDescent="0.25">
      <c r="A12" s="41" t="s">
        <v>28</v>
      </c>
      <c r="B12" s="42" t="s">
        <v>92</v>
      </c>
      <c r="C12" s="43">
        <v>3.8273999999999999</v>
      </c>
      <c r="D12" s="43">
        <v>4.1530000000000005</v>
      </c>
      <c r="E12" s="43">
        <v>0.92059999999999997</v>
      </c>
      <c r="F12" s="43">
        <v>24.4</v>
      </c>
      <c r="G12" s="78">
        <v>50</v>
      </c>
      <c r="H12" s="78">
        <v>6</v>
      </c>
      <c r="I12" s="61">
        <v>0.457093949044586</v>
      </c>
      <c r="J12" s="43">
        <v>0.40056799914264285</v>
      </c>
      <c r="K12" s="43">
        <v>0.15996524761077324</v>
      </c>
      <c r="L12" s="43">
        <v>1</v>
      </c>
      <c r="M12" s="44">
        <v>0.76923076923076927</v>
      </c>
      <c r="N12" s="44">
        <v>0.23076923076923078</v>
      </c>
      <c r="O12" s="40">
        <v>0.42075591422879777</v>
      </c>
      <c r="P12" s="40">
        <v>0.55289303775563747</v>
      </c>
      <c r="Q12" s="63" t="s">
        <v>169</v>
      </c>
    </row>
    <row r="13" spans="1:32" x14ac:dyDescent="0.25">
      <c r="A13" s="41" t="s">
        <v>80</v>
      </c>
      <c r="B13" s="42" t="s">
        <v>149</v>
      </c>
      <c r="C13" s="43">
        <v>7.2500000000000018</v>
      </c>
      <c r="D13" s="43">
        <v>3.4629999999999996</v>
      </c>
      <c r="E13" s="43">
        <v>1.6160000000000001</v>
      </c>
      <c r="F13" s="43">
        <v>4.5999999999999996</v>
      </c>
      <c r="G13" s="78">
        <v>10</v>
      </c>
      <c r="H13" s="78">
        <v>2</v>
      </c>
      <c r="I13" s="61">
        <v>0.86584394904458628</v>
      </c>
      <c r="J13" s="43">
        <v>0.334015646768835</v>
      </c>
      <c r="K13" s="43">
        <v>0.2807993049522155</v>
      </c>
      <c r="L13" s="43">
        <v>0.18852459016393441</v>
      </c>
      <c r="M13" s="44">
        <v>0.15384615384615385</v>
      </c>
      <c r="N13" s="44">
        <v>7.6923076923076927E-2</v>
      </c>
      <c r="O13" s="40">
        <v>0.34762187948170747</v>
      </c>
      <c r="P13" s="40">
        <v>0.4567914803746585</v>
      </c>
      <c r="Q13" s="45" t="s">
        <v>170</v>
      </c>
    </row>
    <row r="14" spans="1:32" x14ac:dyDescent="0.25">
      <c r="A14" s="41" t="s">
        <v>58</v>
      </c>
      <c r="B14" s="42" t="s">
        <v>121</v>
      </c>
      <c r="C14" s="43">
        <v>6.45</v>
      </c>
      <c r="D14" s="43">
        <v>2.9239999999999999</v>
      </c>
      <c r="E14" s="43">
        <v>2.2000000000000002</v>
      </c>
      <c r="F14" s="43">
        <v>8.59</v>
      </c>
      <c r="G14" s="78">
        <v>10</v>
      </c>
      <c r="H14" s="78">
        <v>1</v>
      </c>
      <c r="I14" s="61">
        <v>0.77030254777070073</v>
      </c>
      <c r="J14" s="43">
        <v>0.28202764976958522</v>
      </c>
      <c r="K14" s="43">
        <v>0.38227628149435278</v>
      </c>
      <c r="L14" s="43">
        <v>0.35204918032786886</v>
      </c>
      <c r="M14" s="44">
        <v>0.15384615384615385</v>
      </c>
      <c r="N14" s="44">
        <v>3.8461538461538464E-2</v>
      </c>
      <c r="O14" s="40">
        <v>0.34667068083599895</v>
      </c>
      <c r="P14" s="40">
        <v>0.45554156066836327</v>
      </c>
      <c r="Q14" s="45" t="s">
        <v>170</v>
      </c>
    </row>
    <row r="15" spans="1:32" x14ac:dyDescent="0.25">
      <c r="A15" s="34" t="s">
        <v>56</v>
      </c>
      <c r="B15" s="35" t="s">
        <v>119</v>
      </c>
      <c r="C15" s="36">
        <v>6.4691666666666672</v>
      </c>
      <c r="D15" s="36">
        <v>1.3216666666666668</v>
      </c>
      <c r="E15" s="36">
        <v>2.5833333333333335</v>
      </c>
      <c r="F15" s="36">
        <v>2.38</v>
      </c>
      <c r="G15" s="78">
        <v>12</v>
      </c>
      <c r="H15" s="78">
        <v>0</v>
      </c>
      <c r="I15" s="60">
        <v>0.77259156050955424</v>
      </c>
      <c r="J15" s="36">
        <v>0.12747829814596506</v>
      </c>
      <c r="K15" s="36">
        <v>0.44888502751230819</v>
      </c>
      <c r="L15" s="36">
        <v>9.7540983606557372E-2</v>
      </c>
      <c r="M15" s="37">
        <v>0.18461538461538463</v>
      </c>
      <c r="N15" s="37">
        <v>0</v>
      </c>
      <c r="O15" s="38">
        <v>0.30726777500168767</v>
      </c>
      <c r="P15" s="38">
        <v>0.40376429131479413</v>
      </c>
      <c r="Q15" s="39" t="s">
        <v>170</v>
      </c>
    </row>
    <row r="16" spans="1:32" x14ac:dyDescent="0.25">
      <c r="A16" s="41" t="s">
        <v>69</v>
      </c>
      <c r="B16" s="42" t="s">
        <v>134</v>
      </c>
      <c r="C16" s="43">
        <v>3.7366666666666664</v>
      </c>
      <c r="D16" s="43">
        <v>0.80500000000000005</v>
      </c>
      <c r="E16" s="43">
        <v>0</v>
      </c>
      <c r="F16" s="43">
        <v>2.11</v>
      </c>
      <c r="G16" s="78">
        <v>6</v>
      </c>
      <c r="H16" s="78">
        <v>0</v>
      </c>
      <c r="I16" s="61">
        <v>0.44625796178343946</v>
      </c>
      <c r="J16" s="43">
        <v>7.7644411102775687E-2</v>
      </c>
      <c r="K16" s="43">
        <v>0</v>
      </c>
      <c r="L16" s="43">
        <v>8.6475409836065567E-2</v>
      </c>
      <c r="M16" s="44">
        <v>9.2307692307692313E-2</v>
      </c>
      <c r="N16" s="44">
        <v>0</v>
      </c>
      <c r="O16" s="40">
        <v>0.1248503549010862</v>
      </c>
      <c r="P16" s="40">
        <v>0.1640592316156835</v>
      </c>
      <c r="Q16" s="45" t="s">
        <v>11</v>
      </c>
    </row>
  </sheetData>
  <mergeCells count="7">
    <mergeCell ref="P1:P2"/>
    <mergeCell ref="Q1:Q2"/>
    <mergeCell ref="A1:A2"/>
    <mergeCell ref="B1:B2"/>
    <mergeCell ref="C1:F1"/>
    <mergeCell ref="I1:N1"/>
    <mergeCell ref="O1:O2"/>
  </mergeCells>
  <conditionalFormatting sqref="Q17:Q1048576 Q1">
    <cfRule type="cellIs" dxfId="81" priority="18" operator="equal">
      <formula>$Y$7</formula>
    </cfRule>
    <cfRule type="cellIs" dxfId="80" priority="19" operator="equal">
      <formula>$X$7</formula>
    </cfRule>
    <cfRule type="cellIs" dxfId="79" priority="20" operator="equal">
      <formula>$W$7</formula>
    </cfRule>
    <cfRule type="cellIs" dxfId="78" priority="21" operator="equal">
      <formula>$V$7</formula>
    </cfRule>
  </conditionalFormatting>
  <conditionalFormatting sqref="Q3:Q16">
    <cfRule type="cellIs" dxfId="77" priority="17" operator="equal">
      <formula>$V$7</formula>
    </cfRule>
  </conditionalFormatting>
  <conditionalFormatting sqref="C3:F16">
    <cfRule type="cellIs" dxfId="76" priority="11" operator="equal">
      <formula>0</formula>
    </cfRule>
  </conditionalFormatting>
  <conditionalFormatting sqref="I3:N16">
    <cfRule type="cellIs" dxfId="75" priority="10" operator="equal">
      <formula>0</formula>
    </cfRule>
  </conditionalFormatting>
  <conditionalFormatting sqref="G3:H16">
    <cfRule type="cellIs" dxfId="74" priority="1" operator="equal">
      <formula>0</formula>
    </cfRule>
  </conditionalFormatting>
  <conditionalFormatting sqref="Q3:Q16">
    <cfRule type="cellIs" dxfId="73" priority="290" operator="equal">
      <formula>$Y$7</formula>
    </cfRule>
    <cfRule type="cellIs" dxfId="72" priority="291" operator="equal">
      <formula>$X$7</formula>
    </cfRule>
    <cfRule type="cellIs" dxfId="71" priority="292" operator="equal">
      <formula>$W$7</formula>
    </cfRule>
  </conditionalFormatting>
  <conditionalFormatting sqref="O3:O16">
    <cfRule type="colorScale" priority="321">
      <colorScale>
        <cfvo type="min"/>
        <cfvo type="max"/>
        <color theme="0" tint="-4.9989318521683403E-2"/>
        <color theme="0" tint="-0.249977111117893"/>
      </colorScale>
    </cfRule>
    <cfRule type="colorScale" priority="322">
      <colorScale>
        <cfvo type="min"/>
        <cfvo type="max"/>
        <color theme="0" tint="-4.9989318521683403E-2"/>
        <color rgb="FFB09AA7"/>
      </colorScale>
    </cfRule>
  </conditionalFormatting>
  <conditionalFormatting sqref="P3:P16">
    <cfRule type="colorScale" priority="323">
      <colorScale>
        <cfvo type="min"/>
        <cfvo type="max"/>
        <color theme="0" tint="-4.9989318521683403E-2"/>
        <color theme="0" tint="-0.249977111117893"/>
      </colorScale>
    </cfRule>
    <cfRule type="colorScale" priority="324">
      <colorScale>
        <cfvo type="min"/>
        <cfvo type="max"/>
        <color theme="0" tint="-4.9989318521683403E-2"/>
        <color rgb="FFB09AA7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'C:\Users\gabiv\Desktop\[Date-cercetare-ClasaC2-extrasRS_formule_v2.xlsx]nomenclator'!#REF!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zoomScale="70" zoomScaleNormal="70" workbookViewId="0">
      <selection sqref="A1:A2"/>
    </sheetView>
  </sheetViews>
  <sheetFormatPr defaultRowHeight="15" x14ac:dyDescent="0.25"/>
  <cols>
    <col min="1" max="1" width="9.140625" style="21" customWidth="1"/>
    <col min="2" max="2" width="29.42578125" customWidth="1"/>
    <col min="7" max="7" width="7.28515625" customWidth="1"/>
    <col min="8" max="8" width="6.85546875" customWidth="1"/>
    <col min="14" max="14" width="10" customWidth="1"/>
    <col min="15" max="15" width="12.85546875" customWidth="1"/>
    <col min="16" max="16" width="13.140625" customWidth="1"/>
    <col min="17" max="17" width="8.7109375" style="4"/>
    <col min="20" max="20" width="10.5703125" customWidth="1"/>
    <col min="21" max="21" width="14.140625" customWidth="1"/>
  </cols>
  <sheetData>
    <row r="1" spans="1:32" ht="14.45" customHeight="1" x14ac:dyDescent="0.25">
      <c r="A1" s="147" t="s">
        <v>166</v>
      </c>
      <c r="B1" s="149" t="s">
        <v>6</v>
      </c>
      <c r="C1" s="151" t="s">
        <v>184</v>
      </c>
      <c r="D1" s="151"/>
      <c r="E1" s="151"/>
      <c r="F1" s="151"/>
      <c r="G1" s="54"/>
      <c r="H1" s="77"/>
      <c r="I1" s="152" t="s">
        <v>185</v>
      </c>
      <c r="J1" s="153"/>
      <c r="K1" s="153"/>
      <c r="L1" s="153"/>
      <c r="M1" s="153"/>
      <c r="N1" s="153"/>
      <c r="O1" s="143" t="s">
        <v>186</v>
      </c>
      <c r="P1" s="143" t="s">
        <v>187</v>
      </c>
      <c r="Q1" s="145" t="s">
        <v>172</v>
      </c>
      <c r="AC1" s="25"/>
      <c r="AD1" s="25"/>
      <c r="AE1" s="25"/>
      <c r="AF1" s="25"/>
    </row>
    <row r="2" spans="1:32" ht="29.1" customHeight="1" thickBot="1" x14ac:dyDescent="0.3">
      <c r="A2" s="148"/>
      <c r="B2" s="150"/>
      <c r="C2" s="52" t="s">
        <v>174</v>
      </c>
      <c r="D2" s="52" t="s">
        <v>175</v>
      </c>
      <c r="E2" s="52" t="s">
        <v>176</v>
      </c>
      <c r="F2" s="52" t="s">
        <v>177</v>
      </c>
      <c r="G2" s="52" t="s">
        <v>195</v>
      </c>
      <c r="H2" s="52" t="s">
        <v>196</v>
      </c>
      <c r="I2" s="58" t="s">
        <v>179</v>
      </c>
      <c r="J2" s="53" t="s">
        <v>178</v>
      </c>
      <c r="K2" s="53" t="s">
        <v>180</v>
      </c>
      <c r="L2" s="53" t="s">
        <v>181</v>
      </c>
      <c r="M2" s="53" t="s">
        <v>182</v>
      </c>
      <c r="N2" s="53" t="s">
        <v>183</v>
      </c>
      <c r="O2" s="144"/>
      <c r="P2" s="144"/>
      <c r="Q2" s="146"/>
      <c r="AC2" s="25">
        <v>0.75</v>
      </c>
      <c r="AD2" s="25">
        <v>0.5</v>
      </c>
      <c r="AE2" s="25">
        <v>0.3</v>
      </c>
      <c r="AF2" s="25">
        <v>0.1</v>
      </c>
    </row>
    <row r="3" spans="1:32" ht="15.75" thickTop="1" x14ac:dyDescent="0.25">
      <c r="A3" s="79" t="s">
        <v>52</v>
      </c>
      <c r="B3" s="80" t="s">
        <v>112</v>
      </c>
      <c r="C3" s="81">
        <v>3.4899115044247777</v>
      </c>
      <c r="D3" s="81">
        <v>16.452477876106197</v>
      </c>
      <c r="E3" s="81">
        <v>4.4766371681415942</v>
      </c>
      <c r="F3" s="81">
        <v>23.96</v>
      </c>
      <c r="G3" s="78">
        <v>113</v>
      </c>
      <c r="H3" s="78">
        <v>17</v>
      </c>
      <c r="I3" s="82">
        <v>0.78249136870510716</v>
      </c>
      <c r="J3" s="81">
        <v>1</v>
      </c>
      <c r="K3" s="81">
        <v>0.5727529641941651</v>
      </c>
      <c r="L3" s="81">
        <v>0.75251256281407042</v>
      </c>
      <c r="M3" s="83">
        <v>1</v>
      </c>
      <c r="N3" s="83">
        <v>1</v>
      </c>
      <c r="O3" s="84">
        <v>0.84232744056211351</v>
      </c>
      <c r="P3" s="84">
        <v>1</v>
      </c>
      <c r="Q3" s="85" t="s">
        <v>10</v>
      </c>
    </row>
    <row r="4" spans="1:32" x14ac:dyDescent="0.25">
      <c r="A4" s="41" t="s">
        <v>28</v>
      </c>
      <c r="B4" s="42" t="s">
        <v>92</v>
      </c>
      <c r="C4" s="43">
        <v>2.7642045454545454</v>
      </c>
      <c r="D4" s="43">
        <v>6.3748863636363637</v>
      </c>
      <c r="E4" s="43">
        <v>2.2113636363636364</v>
      </c>
      <c r="F4" s="43">
        <v>24.4</v>
      </c>
      <c r="G4" s="78">
        <v>88</v>
      </c>
      <c r="H4" s="78">
        <v>15</v>
      </c>
      <c r="I4" s="61">
        <v>0.61977680391357526</v>
      </c>
      <c r="J4" s="43">
        <v>0.38747272062250032</v>
      </c>
      <c r="K4" s="43">
        <v>0.28292779380292177</v>
      </c>
      <c r="L4" s="43">
        <v>0.76633165829145722</v>
      </c>
      <c r="M4" s="44">
        <v>0.77876106194690264</v>
      </c>
      <c r="N4" s="44">
        <v>0.88235294117647056</v>
      </c>
      <c r="O4" s="40">
        <v>0.59536601173373871</v>
      </c>
      <c r="P4" s="40">
        <v>0.70681065707230306</v>
      </c>
      <c r="Q4" s="63" t="s">
        <v>169</v>
      </c>
    </row>
    <row r="5" spans="1:32" x14ac:dyDescent="0.25">
      <c r="A5" s="41" t="s">
        <v>65</v>
      </c>
      <c r="B5" s="42" t="s">
        <v>128</v>
      </c>
      <c r="C5" s="43">
        <v>4.2983018867924514</v>
      </c>
      <c r="D5" s="43">
        <v>10.28509433962264</v>
      </c>
      <c r="E5" s="43">
        <v>2.2867924528301886</v>
      </c>
      <c r="F5" s="43">
        <v>21.66</v>
      </c>
      <c r="G5" s="78">
        <v>53</v>
      </c>
      <c r="H5" s="78">
        <v>6</v>
      </c>
      <c r="I5" s="61">
        <v>0.96374481766646891</v>
      </c>
      <c r="J5" s="43">
        <v>0.6251395332103501</v>
      </c>
      <c r="K5" s="43">
        <v>0.292578358857496</v>
      </c>
      <c r="L5" s="43">
        <v>0.68027638190954776</v>
      </c>
      <c r="M5" s="44">
        <v>0.46902654867256638</v>
      </c>
      <c r="N5" s="44">
        <v>0.35294117647058826</v>
      </c>
      <c r="O5" s="40">
        <v>0.5570370295004573</v>
      </c>
      <c r="P5" s="40">
        <v>0.66130699615903255</v>
      </c>
      <c r="Q5" s="45" t="s">
        <v>169</v>
      </c>
    </row>
    <row r="6" spans="1:32" x14ac:dyDescent="0.25">
      <c r="A6" s="34" t="s">
        <v>74</v>
      </c>
      <c r="B6" s="35" t="s">
        <v>139</v>
      </c>
      <c r="C6" s="36">
        <v>2.7570000000000001</v>
      </c>
      <c r="D6" s="36">
        <v>6.83</v>
      </c>
      <c r="E6" s="36">
        <v>7.8159999999999998</v>
      </c>
      <c r="F6" s="36">
        <v>8.67</v>
      </c>
      <c r="G6" s="78">
        <v>10</v>
      </c>
      <c r="H6" s="78">
        <v>0</v>
      </c>
      <c r="I6" s="60">
        <v>0.61816143497757847</v>
      </c>
      <c r="J6" s="36">
        <v>0.41513503628041065</v>
      </c>
      <c r="K6" s="36">
        <v>1</v>
      </c>
      <c r="L6" s="36">
        <v>0.27229899497487436</v>
      </c>
      <c r="M6" s="37">
        <v>8.8495575221238937E-2</v>
      </c>
      <c r="N6" s="37">
        <v>0</v>
      </c>
      <c r="O6" s="38">
        <v>0.44462828033503626</v>
      </c>
      <c r="P6" s="38">
        <v>0.52785681544260366</v>
      </c>
      <c r="Q6" s="39" t="s">
        <v>169</v>
      </c>
    </row>
    <row r="7" spans="1:32" x14ac:dyDescent="0.25">
      <c r="A7" s="41" t="s">
        <v>47</v>
      </c>
      <c r="B7" s="42" t="s">
        <v>108</v>
      </c>
      <c r="C7" s="43">
        <v>2.8776923076923078</v>
      </c>
      <c r="D7" s="43">
        <v>5.5165384615384632</v>
      </c>
      <c r="E7" s="43">
        <v>4.5309523809523817</v>
      </c>
      <c r="F7" s="43">
        <v>13.86</v>
      </c>
      <c r="G7" s="78">
        <v>26</v>
      </c>
      <c r="H7" s="78">
        <v>5</v>
      </c>
      <c r="I7" s="61">
        <v>0.6452224905139704</v>
      </c>
      <c r="J7" s="43">
        <v>0.33530137545725486</v>
      </c>
      <c r="K7" s="43">
        <v>0.57970219817712154</v>
      </c>
      <c r="L7" s="43">
        <v>0.43530150753768843</v>
      </c>
      <c r="M7" s="44">
        <v>0.23008849557522124</v>
      </c>
      <c r="N7" s="44">
        <v>0.29411764705882354</v>
      </c>
      <c r="O7" s="40">
        <v>0.44048699452688189</v>
      </c>
      <c r="P7" s="40">
        <v>0.52294033568813814</v>
      </c>
      <c r="Q7" s="45" t="s">
        <v>169</v>
      </c>
      <c r="V7" s="132" t="s">
        <v>10</v>
      </c>
      <c r="W7" s="132" t="s">
        <v>169</v>
      </c>
      <c r="X7" s="132" t="s">
        <v>170</v>
      </c>
      <c r="Y7" s="132" t="s">
        <v>11</v>
      </c>
    </row>
    <row r="8" spans="1:32" x14ac:dyDescent="0.25">
      <c r="A8" s="34" t="s">
        <v>45</v>
      </c>
      <c r="B8" s="35" t="s">
        <v>107</v>
      </c>
      <c r="C8" s="36">
        <v>3.1179999999999999</v>
      </c>
      <c r="D8" s="36">
        <v>7.4120000000000008</v>
      </c>
      <c r="E8" s="36">
        <v>7.1400000000000006</v>
      </c>
      <c r="F8" s="36">
        <v>3.58</v>
      </c>
      <c r="G8" s="78">
        <v>4</v>
      </c>
      <c r="H8" s="78">
        <v>0</v>
      </c>
      <c r="I8" s="60">
        <v>0.69910313901345289</v>
      </c>
      <c r="J8" s="36">
        <v>0.4505096469854179</v>
      </c>
      <c r="K8" s="36">
        <v>0.91351074718526104</v>
      </c>
      <c r="L8" s="36">
        <v>0.11243718592964824</v>
      </c>
      <c r="M8" s="37">
        <v>3.5398230088495575E-2</v>
      </c>
      <c r="N8" s="37">
        <v>0</v>
      </c>
      <c r="O8" s="38">
        <v>0.42924870813265381</v>
      </c>
      <c r="P8" s="38">
        <v>0.50959839067596047</v>
      </c>
      <c r="Q8" s="39" t="s">
        <v>169</v>
      </c>
    </row>
    <row r="9" spans="1:32" x14ac:dyDescent="0.25">
      <c r="A9" s="34" t="s">
        <v>17</v>
      </c>
      <c r="B9" s="35" t="s">
        <v>87</v>
      </c>
      <c r="C9" s="36">
        <v>4.46</v>
      </c>
      <c r="D9" s="36">
        <v>3.5757142857142861</v>
      </c>
      <c r="E9" s="36">
        <v>3</v>
      </c>
      <c r="F9" s="36">
        <v>31.84</v>
      </c>
      <c r="G9" s="78">
        <v>7</v>
      </c>
      <c r="H9" s="78">
        <v>0</v>
      </c>
      <c r="I9" s="60">
        <v>1</v>
      </c>
      <c r="J9" s="36">
        <v>0.21733591211250114</v>
      </c>
      <c r="K9" s="36">
        <v>0.38382804503582396</v>
      </c>
      <c r="L9" s="36">
        <v>1</v>
      </c>
      <c r="M9" s="37">
        <v>6.1946902654867256E-2</v>
      </c>
      <c r="N9" s="37">
        <v>0</v>
      </c>
      <c r="O9" s="38">
        <v>0.42436515380868362</v>
      </c>
      <c r="P9" s="38">
        <v>0.50380069955395312</v>
      </c>
      <c r="Q9" s="39" t="s">
        <v>169</v>
      </c>
    </row>
    <row r="10" spans="1:32" x14ac:dyDescent="0.25">
      <c r="A10" s="41" t="s">
        <v>44</v>
      </c>
      <c r="B10" s="42" t="s">
        <v>106</v>
      </c>
      <c r="C10" s="43">
        <v>3.8653846153846154</v>
      </c>
      <c r="D10" s="43">
        <v>12.066153846153847</v>
      </c>
      <c r="E10" s="43">
        <v>2.9246153846153842</v>
      </c>
      <c r="F10" s="43">
        <v>7.96</v>
      </c>
      <c r="G10" s="78">
        <v>13</v>
      </c>
      <c r="H10" s="78">
        <v>0</v>
      </c>
      <c r="I10" s="61">
        <v>0.86667816488444294</v>
      </c>
      <c r="J10" s="43">
        <v>0.73339432133061411</v>
      </c>
      <c r="K10" s="43">
        <v>0.37418313518620577</v>
      </c>
      <c r="L10" s="43">
        <v>0.25</v>
      </c>
      <c r="M10" s="44">
        <v>0.11504424778761062</v>
      </c>
      <c r="N10" s="44">
        <v>0</v>
      </c>
      <c r="O10" s="40">
        <v>0.42041277489767787</v>
      </c>
      <c r="P10" s="40">
        <v>0.49910848757001464</v>
      </c>
      <c r="Q10" s="45" t="s">
        <v>170</v>
      </c>
    </row>
    <row r="11" spans="1:32" x14ac:dyDescent="0.25">
      <c r="A11" s="41" t="s">
        <v>80</v>
      </c>
      <c r="B11" s="42" t="s">
        <v>149</v>
      </c>
      <c r="C11" s="43">
        <v>2.5435999999999996</v>
      </c>
      <c r="D11" s="43">
        <v>9.1395999999999979</v>
      </c>
      <c r="E11" s="43">
        <v>2.2547079999999995</v>
      </c>
      <c r="F11" s="43">
        <v>4.5999999999999996</v>
      </c>
      <c r="G11" s="78">
        <v>50</v>
      </c>
      <c r="H11" s="78">
        <v>6</v>
      </c>
      <c r="I11" s="61">
        <v>0.57031390134529136</v>
      </c>
      <c r="J11" s="43">
        <v>0.55551510652832214</v>
      </c>
      <c r="K11" s="43">
        <v>0.28847338792221078</v>
      </c>
      <c r="L11" s="43">
        <v>0.14447236180904521</v>
      </c>
      <c r="M11" s="44">
        <v>0.44247787610619471</v>
      </c>
      <c r="N11" s="44">
        <v>0.35294117647058826</v>
      </c>
      <c r="O11" s="40">
        <v>0.41057562484930932</v>
      </c>
      <c r="P11" s="40">
        <v>0.48742995310151399</v>
      </c>
      <c r="Q11" s="45" t="s">
        <v>170</v>
      </c>
    </row>
    <row r="12" spans="1:32" x14ac:dyDescent="0.25">
      <c r="A12" s="41" t="s">
        <v>73</v>
      </c>
      <c r="B12" s="42" t="s">
        <v>138</v>
      </c>
      <c r="C12" s="43">
        <v>4.1216666666666661</v>
      </c>
      <c r="D12" s="43">
        <v>6.152222222222222</v>
      </c>
      <c r="E12" s="43">
        <v>3.4288888888888889</v>
      </c>
      <c r="F12" s="43">
        <v>12.26</v>
      </c>
      <c r="G12" s="78">
        <v>18</v>
      </c>
      <c r="H12" s="78">
        <v>0</v>
      </c>
      <c r="I12" s="61">
        <v>0.92414050822122562</v>
      </c>
      <c r="J12" s="43">
        <v>0.37393894515774095</v>
      </c>
      <c r="K12" s="43">
        <v>0.43870123962242696</v>
      </c>
      <c r="L12" s="43">
        <v>0.3850502512562814</v>
      </c>
      <c r="M12" s="44">
        <v>0.15929203539823009</v>
      </c>
      <c r="N12" s="44">
        <v>0</v>
      </c>
      <c r="O12" s="40">
        <v>0.40194303423085365</v>
      </c>
      <c r="P12" s="40">
        <v>0.47718145566126102</v>
      </c>
      <c r="Q12" s="45" t="s">
        <v>170</v>
      </c>
    </row>
    <row r="13" spans="1:32" x14ac:dyDescent="0.25">
      <c r="A13" s="34" t="s">
        <v>70</v>
      </c>
      <c r="B13" s="35" t="s">
        <v>135</v>
      </c>
      <c r="C13" s="36">
        <v>3.53</v>
      </c>
      <c r="D13" s="36">
        <v>5.333333333333333</v>
      </c>
      <c r="E13" s="36">
        <v>5.5825000000000005</v>
      </c>
      <c r="F13" s="36">
        <v>4.6399999999999997</v>
      </c>
      <c r="G13" s="78">
        <v>12</v>
      </c>
      <c r="H13" s="78">
        <v>0</v>
      </c>
      <c r="I13" s="60">
        <v>0.79147982062780264</v>
      </c>
      <c r="J13" s="36">
        <v>0.32416596293248268</v>
      </c>
      <c r="K13" s="36">
        <v>0.71424002047082913</v>
      </c>
      <c r="L13" s="36">
        <v>0.14572864321608039</v>
      </c>
      <c r="M13" s="37">
        <v>0.10619469026548672</v>
      </c>
      <c r="N13" s="37">
        <v>0</v>
      </c>
      <c r="O13" s="38">
        <v>0.39610637414788546</v>
      </c>
      <c r="P13" s="38">
        <v>0.4702522499843414</v>
      </c>
      <c r="Q13" s="39" t="s">
        <v>170</v>
      </c>
    </row>
    <row r="14" spans="1:32" x14ac:dyDescent="0.25">
      <c r="A14" s="41" t="s">
        <v>63</v>
      </c>
      <c r="B14" s="42" t="s">
        <v>124</v>
      </c>
      <c r="C14" s="43">
        <v>4.0371428571428565</v>
      </c>
      <c r="D14" s="43">
        <v>3.7185714285714289</v>
      </c>
      <c r="E14" s="43">
        <v>4.5714285714285712</v>
      </c>
      <c r="F14" s="43">
        <v>9.3000000000000007</v>
      </c>
      <c r="G14" s="78">
        <v>7</v>
      </c>
      <c r="H14" s="78">
        <v>0</v>
      </c>
      <c r="I14" s="61">
        <v>0.90518898142216508</v>
      </c>
      <c r="J14" s="43">
        <v>0.22601892897676407</v>
      </c>
      <c r="K14" s="43">
        <v>0.58488083053077933</v>
      </c>
      <c r="L14" s="43">
        <v>0.29208542713567842</v>
      </c>
      <c r="M14" s="44">
        <v>6.1946902654867256E-2</v>
      </c>
      <c r="N14" s="44">
        <v>0</v>
      </c>
      <c r="O14" s="40">
        <v>0.38443972617041466</v>
      </c>
      <c r="P14" s="40">
        <v>0.45640175976442732</v>
      </c>
      <c r="Q14" s="45" t="s">
        <v>170</v>
      </c>
    </row>
    <row r="15" spans="1:32" x14ac:dyDescent="0.25">
      <c r="A15" s="41" t="s">
        <v>51</v>
      </c>
      <c r="B15" s="42" t="s">
        <v>109</v>
      </c>
      <c r="C15" s="43">
        <v>3.0142857142857138</v>
      </c>
      <c r="D15" s="43">
        <v>3.1228571428571428</v>
      </c>
      <c r="E15" s="43">
        <v>4.5642857142857141</v>
      </c>
      <c r="F15" s="43">
        <v>21.81</v>
      </c>
      <c r="G15" s="78">
        <v>7</v>
      </c>
      <c r="H15" s="78">
        <v>0</v>
      </c>
      <c r="I15" s="61">
        <v>0.67584881486226767</v>
      </c>
      <c r="J15" s="43">
        <v>0.18981074865278763</v>
      </c>
      <c r="K15" s="43">
        <v>0.58396695423307499</v>
      </c>
      <c r="L15" s="43">
        <v>0.68498743718592958</v>
      </c>
      <c r="M15" s="44">
        <v>6.1946902654867256E-2</v>
      </c>
      <c r="N15" s="44">
        <v>0</v>
      </c>
      <c r="O15" s="40">
        <v>0.36529216741976489</v>
      </c>
      <c r="P15" s="40">
        <v>0.43367003118881314</v>
      </c>
      <c r="Q15" s="45" t="s">
        <v>170</v>
      </c>
    </row>
    <row r="16" spans="1:32" x14ac:dyDescent="0.25">
      <c r="A16" s="41" t="s">
        <v>41</v>
      </c>
      <c r="B16" s="42" t="s">
        <v>105</v>
      </c>
      <c r="C16" s="43">
        <v>3.0924999999999998</v>
      </c>
      <c r="D16" s="43">
        <v>5.2</v>
      </c>
      <c r="E16" s="43">
        <v>4.5</v>
      </c>
      <c r="F16" s="43">
        <v>6.81</v>
      </c>
      <c r="G16" s="78">
        <v>8</v>
      </c>
      <c r="H16" s="78">
        <v>0</v>
      </c>
      <c r="I16" s="61">
        <v>0.69338565022421517</v>
      </c>
      <c r="J16" s="43">
        <v>0.31606181385917065</v>
      </c>
      <c r="K16" s="43">
        <v>0.57574206755373591</v>
      </c>
      <c r="L16" s="43">
        <v>0.21388190954773867</v>
      </c>
      <c r="M16" s="44">
        <v>7.0796460176991149E-2</v>
      </c>
      <c r="N16" s="44">
        <v>0</v>
      </c>
      <c r="O16" s="40">
        <v>0.34728431156819423</v>
      </c>
      <c r="P16" s="40">
        <v>0.41229134282558777</v>
      </c>
      <c r="Q16" s="45" t="s">
        <v>170</v>
      </c>
    </row>
    <row r="17" spans="1:17" x14ac:dyDescent="0.25">
      <c r="A17" s="41" t="s">
        <v>58</v>
      </c>
      <c r="B17" s="42" t="s">
        <v>121</v>
      </c>
      <c r="C17" s="43">
        <v>2.008</v>
      </c>
      <c r="D17" s="43">
        <v>6.8439999999999994</v>
      </c>
      <c r="E17" s="43">
        <v>5.2960000000000003</v>
      </c>
      <c r="F17" s="43">
        <v>8.59</v>
      </c>
      <c r="G17" s="78">
        <v>3</v>
      </c>
      <c r="H17" s="78">
        <v>0</v>
      </c>
      <c r="I17" s="61">
        <v>0.45022421524663675</v>
      </c>
      <c r="J17" s="43">
        <v>0.41598597193310838</v>
      </c>
      <c r="K17" s="43">
        <v>0.67758444216990787</v>
      </c>
      <c r="L17" s="43">
        <v>0.269786432160804</v>
      </c>
      <c r="M17" s="44">
        <v>2.6548672566371681E-2</v>
      </c>
      <c r="N17" s="44">
        <v>0</v>
      </c>
      <c r="O17" s="40">
        <v>0.33475856616287597</v>
      </c>
      <c r="P17" s="40">
        <v>0.39742094349850493</v>
      </c>
      <c r="Q17" s="45" t="s">
        <v>170</v>
      </c>
    </row>
    <row r="18" spans="1:17" x14ac:dyDescent="0.25">
      <c r="A18" s="41" t="s">
        <v>69</v>
      </c>
      <c r="B18" s="42" t="s">
        <v>134</v>
      </c>
      <c r="C18" s="43">
        <v>3.1327777777777777</v>
      </c>
      <c r="D18" s="43">
        <v>3.2511111111111113</v>
      </c>
      <c r="E18" s="43">
        <v>3.4222222222222225</v>
      </c>
      <c r="F18" s="43">
        <v>2.11</v>
      </c>
      <c r="G18" s="78">
        <v>36</v>
      </c>
      <c r="H18" s="78">
        <v>0</v>
      </c>
      <c r="I18" s="61">
        <v>0.70241654210264071</v>
      </c>
      <c r="J18" s="43">
        <v>0.19760616823759258</v>
      </c>
      <c r="K18" s="43">
        <v>0.43784828841123624</v>
      </c>
      <c r="L18" s="43">
        <v>6.626884422110553E-2</v>
      </c>
      <c r="M18" s="44">
        <v>0.31858407079646017</v>
      </c>
      <c r="N18" s="44">
        <v>0</v>
      </c>
      <c r="O18" s="40">
        <v>0.314057106775815</v>
      </c>
      <c r="P18" s="40">
        <v>0.37284444463335314</v>
      </c>
      <c r="Q18" s="45" t="s">
        <v>170</v>
      </c>
    </row>
    <row r="19" spans="1:17" x14ac:dyDescent="0.25">
      <c r="A19" s="34" t="s">
        <v>66</v>
      </c>
      <c r="B19" s="35" t="s">
        <v>131</v>
      </c>
      <c r="C19" s="36">
        <v>1.9100000000000001</v>
      </c>
      <c r="D19" s="36">
        <v>1.8060000000000003</v>
      </c>
      <c r="E19" s="36">
        <v>7.4</v>
      </c>
      <c r="F19" s="36">
        <v>0.78</v>
      </c>
      <c r="G19" s="78">
        <v>3</v>
      </c>
      <c r="H19" s="78">
        <v>0</v>
      </c>
      <c r="I19" s="60">
        <v>0.4282511210762332</v>
      </c>
      <c r="J19" s="36">
        <v>0.10977069919801197</v>
      </c>
      <c r="K19" s="36">
        <v>0.94677584442169915</v>
      </c>
      <c r="L19" s="36">
        <v>2.4497487437185932E-2</v>
      </c>
      <c r="M19" s="37">
        <v>2.6548672566371681E-2</v>
      </c>
      <c r="N19" s="37">
        <v>0</v>
      </c>
      <c r="O19" s="38">
        <v>0.31254180946987542</v>
      </c>
      <c r="P19" s="38">
        <v>0.37104550370732992</v>
      </c>
      <c r="Q19" s="39" t="s">
        <v>170</v>
      </c>
    </row>
    <row r="20" spans="1:17" x14ac:dyDescent="0.25">
      <c r="A20" s="34" t="s">
        <v>79</v>
      </c>
      <c r="B20" s="35" t="s">
        <v>146</v>
      </c>
      <c r="C20" s="36">
        <v>2.5680000000000001</v>
      </c>
      <c r="D20" s="36">
        <v>4.2460000000000004</v>
      </c>
      <c r="E20" s="36">
        <v>2.5499999999999998</v>
      </c>
      <c r="F20" s="36">
        <v>14.7</v>
      </c>
      <c r="G20" s="78">
        <v>5</v>
      </c>
      <c r="H20" s="78">
        <v>0</v>
      </c>
      <c r="I20" s="60">
        <v>0.57578475336322876</v>
      </c>
      <c r="J20" s="36">
        <v>0.25807662723962282</v>
      </c>
      <c r="K20" s="36">
        <v>0.32625383828045035</v>
      </c>
      <c r="L20" s="36">
        <v>0.46168341708542709</v>
      </c>
      <c r="M20" s="37">
        <v>4.4247787610619468E-2</v>
      </c>
      <c r="N20" s="37">
        <v>0</v>
      </c>
      <c r="O20" s="38">
        <v>0.27971989505076506</v>
      </c>
      <c r="P20" s="38">
        <v>0.33207976088740326</v>
      </c>
      <c r="Q20" s="39" t="s">
        <v>170</v>
      </c>
    </row>
    <row r="21" spans="1:17" x14ac:dyDescent="0.25">
      <c r="A21" s="41" t="s">
        <v>72</v>
      </c>
      <c r="B21" s="42" t="s">
        <v>137</v>
      </c>
      <c r="C21" s="43">
        <v>2.6616666666666662</v>
      </c>
      <c r="D21" s="43">
        <v>2.2879999999999994</v>
      </c>
      <c r="E21" s="43">
        <v>1.7736666666666669</v>
      </c>
      <c r="F21" s="43">
        <v>3.47</v>
      </c>
      <c r="G21" s="78">
        <v>30</v>
      </c>
      <c r="H21" s="78">
        <v>0</v>
      </c>
      <c r="I21" s="61">
        <v>0.59678624813153947</v>
      </c>
      <c r="J21" s="43">
        <v>0.13906719809803503</v>
      </c>
      <c r="K21" s="43">
        <v>0.22692766973729106</v>
      </c>
      <c r="L21" s="43">
        <v>0.10898241206030151</v>
      </c>
      <c r="M21" s="44">
        <v>0.26548672566371684</v>
      </c>
      <c r="N21" s="44">
        <v>0</v>
      </c>
      <c r="O21" s="40">
        <v>0.23563330333755636</v>
      </c>
      <c r="P21" s="40">
        <v>0.27974074212791916</v>
      </c>
      <c r="Q21" s="45" t="s">
        <v>11</v>
      </c>
    </row>
    <row r="22" spans="1:17" x14ac:dyDescent="0.25">
      <c r="A22" s="41" t="s">
        <v>67</v>
      </c>
      <c r="B22" s="42" t="s">
        <v>132</v>
      </c>
      <c r="C22" s="43">
        <v>1.9157894736842105</v>
      </c>
      <c r="D22" s="43">
        <v>3.4168421052631572</v>
      </c>
      <c r="E22" s="43">
        <v>0.89315789473684204</v>
      </c>
      <c r="F22" s="43">
        <v>1.57</v>
      </c>
      <c r="G22" s="78">
        <v>38</v>
      </c>
      <c r="H22" s="78">
        <v>2</v>
      </c>
      <c r="I22" s="61">
        <v>0.42954920934623553</v>
      </c>
      <c r="J22" s="43">
        <v>0.20767948335766553</v>
      </c>
      <c r="K22" s="43">
        <v>0.11427301621505144</v>
      </c>
      <c r="L22" s="43">
        <v>4.9309045226130659E-2</v>
      </c>
      <c r="M22" s="44">
        <v>0.33628318584070799</v>
      </c>
      <c r="N22" s="44">
        <v>0.11764705882352941</v>
      </c>
      <c r="O22" s="40">
        <v>0.21564302640444422</v>
      </c>
      <c r="P22" s="40">
        <v>0.25600854966868747</v>
      </c>
      <c r="Q22" s="45" t="s">
        <v>11</v>
      </c>
    </row>
    <row r="23" spans="1:17" x14ac:dyDescent="0.25">
      <c r="A23" s="34" t="s">
        <v>25</v>
      </c>
      <c r="B23" s="35" t="s">
        <v>88</v>
      </c>
      <c r="C23" s="36">
        <v>1.6559999999999999</v>
      </c>
      <c r="D23" s="36">
        <v>4.8360000000000003</v>
      </c>
      <c r="E23" s="36">
        <v>1</v>
      </c>
      <c r="F23" s="36">
        <v>16.25</v>
      </c>
      <c r="G23" s="78">
        <v>3</v>
      </c>
      <c r="H23" s="78">
        <v>0</v>
      </c>
      <c r="I23" s="60">
        <v>0.37130044843049326</v>
      </c>
      <c r="J23" s="36">
        <v>0.29393748688902871</v>
      </c>
      <c r="K23" s="36">
        <v>0.12794268167860798</v>
      </c>
      <c r="L23" s="36">
        <v>0.51036432160804024</v>
      </c>
      <c r="M23" s="37">
        <v>2.6548672566371681E-2</v>
      </c>
      <c r="N23" s="37">
        <v>0</v>
      </c>
      <c r="O23" s="38">
        <v>0.20366357302107063</v>
      </c>
      <c r="P23" s="38">
        <v>0.24178670100686625</v>
      </c>
      <c r="Q23" s="39" t="s">
        <v>11</v>
      </c>
    </row>
    <row r="24" spans="1:17" x14ac:dyDescent="0.25">
      <c r="A24" s="34" t="s">
        <v>56</v>
      </c>
      <c r="B24" s="35" t="s">
        <v>119</v>
      </c>
      <c r="C24" s="36">
        <v>1.9722727272727274</v>
      </c>
      <c r="D24" s="36">
        <v>2.3804545454545449</v>
      </c>
      <c r="E24" s="36">
        <v>2.1527272727272728</v>
      </c>
      <c r="F24" s="36">
        <v>2.38</v>
      </c>
      <c r="G24" s="78">
        <v>22</v>
      </c>
      <c r="H24" s="78">
        <v>0</v>
      </c>
      <c r="I24" s="60">
        <v>0.44221361598043213</v>
      </c>
      <c r="J24" s="36">
        <v>0.14468668873955212</v>
      </c>
      <c r="K24" s="36">
        <v>0.27542570019540341</v>
      </c>
      <c r="L24" s="36">
        <v>7.4748743718592955E-2</v>
      </c>
      <c r="M24" s="37">
        <v>0.19469026548672566</v>
      </c>
      <c r="N24" s="37">
        <v>0</v>
      </c>
      <c r="O24" s="38">
        <v>0.20344430962086252</v>
      </c>
      <c r="P24" s="38">
        <v>0.24152639439728721</v>
      </c>
      <c r="Q24" s="39" t="s">
        <v>11</v>
      </c>
    </row>
    <row r="25" spans="1:17" x14ac:dyDescent="0.25">
      <c r="A25" s="34" t="s">
        <v>78</v>
      </c>
      <c r="B25" s="35" t="s">
        <v>141</v>
      </c>
      <c r="C25" s="36">
        <v>0.83200000000000007</v>
      </c>
      <c r="D25" s="36">
        <v>4.0720000000000001</v>
      </c>
      <c r="E25" s="36">
        <v>0.63200000000000001</v>
      </c>
      <c r="F25" s="36">
        <v>2.86</v>
      </c>
      <c r="G25" s="78">
        <v>3</v>
      </c>
      <c r="H25" s="78">
        <v>0</v>
      </c>
      <c r="I25" s="60">
        <v>0.18654708520179375</v>
      </c>
      <c r="J25" s="36">
        <v>0.24750071269895055</v>
      </c>
      <c r="K25" s="36">
        <v>8.0859774820880248E-2</v>
      </c>
      <c r="L25" s="36">
        <v>8.9824120603015076E-2</v>
      </c>
      <c r="M25" s="37">
        <v>2.6548672566371681E-2</v>
      </c>
      <c r="N25" s="37">
        <v>0</v>
      </c>
      <c r="O25" s="38">
        <v>0.10923508660015536</v>
      </c>
      <c r="P25" s="38">
        <v>0.12968245048179733</v>
      </c>
      <c r="Q25" s="39" t="s">
        <v>11</v>
      </c>
    </row>
  </sheetData>
  <mergeCells count="7">
    <mergeCell ref="P1:P2"/>
    <mergeCell ref="Q1:Q2"/>
    <mergeCell ref="A1:A2"/>
    <mergeCell ref="B1:B2"/>
    <mergeCell ref="C1:F1"/>
    <mergeCell ref="I1:N1"/>
    <mergeCell ref="O1:O2"/>
  </mergeCells>
  <conditionalFormatting sqref="Q26:Q1048576 Q1">
    <cfRule type="cellIs" dxfId="70" priority="14" operator="equal">
      <formula>$Y$7</formula>
    </cfRule>
    <cfRule type="cellIs" dxfId="69" priority="15" operator="equal">
      <formula>$X$7</formula>
    </cfRule>
    <cfRule type="cellIs" dxfId="68" priority="16" operator="equal">
      <formula>$W$7</formula>
    </cfRule>
    <cfRule type="cellIs" dxfId="67" priority="17" operator="equal">
      <formula>$V$7</formula>
    </cfRule>
  </conditionalFormatting>
  <conditionalFormatting sqref="Q3:Q25">
    <cfRule type="cellIs" dxfId="66" priority="12" operator="equal">
      <formula>$V$7</formula>
    </cfRule>
  </conditionalFormatting>
  <conditionalFormatting sqref="C3:F25">
    <cfRule type="cellIs" dxfId="65" priority="11" operator="equal">
      <formula>0</formula>
    </cfRule>
  </conditionalFormatting>
  <conditionalFormatting sqref="I3:N25">
    <cfRule type="cellIs" dxfId="64" priority="10" operator="equal">
      <formula>0</formula>
    </cfRule>
  </conditionalFormatting>
  <conditionalFormatting sqref="G3:H25">
    <cfRule type="cellIs" dxfId="63" priority="1" operator="equal">
      <formula>0</formula>
    </cfRule>
  </conditionalFormatting>
  <conditionalFormatting sqref="Q3:Q25">
    <cfRule type="cellIs" dxfId="62" priority="278" operator="equal">
      <formula>$Y$7</formula>
    </cfRule>
    <cfRule type="cellIs" dxfId="61" priority="279" operator="equal">
      <formula>$X$7</formula>
    </cfRule>
    <cfRule type="cellIs" dxfId="60" priority="280" operator="equal">
      <formula>$W$7</formula>
    </cfRule>
  </conditionalFormatting>
  <conditionalFormatting sqref="O3:O25">
    <cfRule type="colorScale" priority="325">
      <colorScale>
        <cfvo type="min"/>
        <cfvo type="max"/>
        <color theme="0" tint="-4.9989318521683403E-2"/>
        <color theme="0" tint="-0.249977111117893"/>
      </colorScale>
    </cfRule>
    <cfRule type="colorScale" priority="326">
      <colorScale>
        <cfvo type="min"/>
        <cfvo type="max"/>
        <color theme="0" tint="-4.9989318521683403E-2"/>
        <color rgb="FFB09AA7"/>
      </colorScale>
    </cfRule>
  </conditionalFormatting>
  <conditionalFormatting sqref="P3:P25">
    <cfRule type="colorScale" priority="327">
      <colorScale>
        <cfvo type="min"/>
        <cfvo type="max"/>
        <color theme="0" tint="-4.9989318521683403E-2"/>
        <color theme="0" tint="-0.249977111117893"/>
      </colorScale>
    </cfRule>
    <cfRule type="colorScale" priority="328">
      <colorScale>
        <cfvo type="min"/>
        <cfvo type="max"/>
        <color theme="0" tint="-4.9989318521683403E-2"/>
        <color rgb="FFB09AA7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'C:\Users\gabiv\Desktop\[Date-cercetare-ClasaC2-extrasRS_formule_v2.xlsx]nomenclator'!#REF!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zoomScale="70" zoomScaleNormal="70" workbookViewId="0">
      <selection sqref="A1:A2"/>
    </sheetView>
  </sheetViews>
  <sheetFormatPr defaultRowHeight="15" x14ac:dyDescent="0.25"/>
  <cols>
    <col min="1" max="1" width="9.140625" style="21" customWidth="1"/>
    <col min="2" max="2" width="29.42578125" customWidth="1"/>
    <col min="7" max="7" width="7.28515625" customWidth="1"/>
    <col min="8" max="8" width="6.85546875" customWidth="1"/>
    <col min="14" max="14" width="10" customWidth="1"/>
    <col min="15" max="15" width="12.85546875" customWidth="1"/>
    <col min="16" max="16" width="13.140625" customWidth="1"/>
    <col min="17" max="17" width="8.7109375" style="4"/>
    <col min="20" max="20" width="10.5703125" customWidth="1"/>
    <col min="21" max="21" width="14.140625" customWidth="1"/>
  </cols>
  <sheetData>
    <row r="1" spans="1:32" ht="14.45" customHeight="1" x14ac:dyDescent="0.25">
      <c r="A1" s="147" t="s">
        <v>166</v>
      </c>
      <c r="B1" s="149" t="s">
        <v>3</v>
      </c>
      <c r="C1" s="151" t="s">
        <v>184</v>
      </c>
      <c r="D1" s="151"/>
      <c r="E1" s="151"/>
      <c r="F1" s="151"/>
      <c r="G1" s="54"/>
      <c r="H1" s="77"/>
      <c r="I1" s="152" t="s">
        <v>185</v>
      </c>
      <c r="J1" s="153"/>
      <c r="K1" s="153"/>
      <c r="L1" s="153"/>
      <c r="M1" s="153"/>
      <c r="N1" s="153"/>
      <c r="O1" s="143" t="s">
        <v>186</v>
      </c>
      <c r="P1" s="143" t="s">
        <v>187</v>
      </c>
      <c r="Q1" s="145" t="s">
        <v>172</v>
      </c>
      <c r="AC1" s="25"/>
      <c r="AD1" s="25"/>
      <c r="AE1" s="25"/>
      <c r="AF1" s="25"/>
    </row>
    <row r="2" spans="1:32" ht="29.1" customHeight="1" thickBot="1" x14ac:dyDescent="0.3">
      <c r="A2" s="148"/>
      <c r="B2" s="150"/>
      <c r="C2" s="52" t="s">
        <v>174</v>
      </c>
      <c r="D2" s="52" t="s">
        <v>175</v>
      </c>
      <c r="E2" s="52" t="s">
        <v>176</v>
      </c>
      <c r="F2" s="52" t="s">
        <v>177</v>
      </c>
      <c r="G2" s="52" t="s">
        <v>195</v>
      </c>
      <c r="H2" s="52" t="s">
        <v>196</v>
      </c>
      <c r="I2" s="58" t="s">
        <v>179</v>
      </c>
      <c r="J2" s="53" t="s">
        <v>178</v>
      </c>
      <c r="K2" s="53" t="s">
        <v>180</v>
      </c>
      <c r="L2" s="53" t="s">
        <v>181</v>
      </c>
      <c r="M2" s="53" t="s">
        <v>182</v>
      </c>
      <c r="N2" s="53" t="s">
        <v>183</v>
      </c>
      <c r="O2" s="144"/>
      <c r="P2" s="144"/>
      <c r="Q2" s="146"/>
      <c r="AC2" s="25">
        <v>0.75</v>
      </c>
      <c r="AD2" s="25">
        <v>0.5</v>
      </c>
      <c r="AE2" s="25">
        <v>0.3</v>
      </c>
      <c r="AF2" s="25">
        <v>0.1</v>
      </c>
    </row>
    <row r="3" spans="1:32" ht="15.75" thickTop="1" x14ac:dyDescent="0.25">
      <c r="A3" s="41" t="s">
        <v>28</v>
      </c>
      <c r="B3" s="42" t="s">
        <v>92</v>
      </c>
      <c r="C3" s="43">
        <v>2.513666666666666</v>
      </c>
      <c r="D3" s="43">
        <v>11.428999999999998</v>
      </c>
      <c r="E3" s="43">
        <v>1.7471666666666663</v>
      </c>
      <c r="F3" s="43">
        <v>24.4</v>
      </c>
      <c r="G3" s="78">
        <v>60</v>
      </c>
      <c r="H3" s="78">
        <v>14</v>
      </c>
      <c r="I3" s="61">
        <v>0.7681833616298811</v>
      </c>
      <c r="J3" s="43">
        <v>0.86246326157756747</v>
      </c>
      <c r="K3" s="43">
        <v>0.4801937984496123</v>
      </c>
      <c r="L3" s="43">
        <v>1</v>
      </c>
      <c r="M3" s="44">
        <v>1</v>
      </c>
      <c r="N3" s="44">
        <v>1</v>
      </c>
      <c r="O3" s="40">
        <v>0.81877795808488008</v>
      </c>
      <c r="P3" s="40">
        <v>1</v>
      </c>
      <c r="Q3" s="63" t="s">
        <v>10</v>
      </c>
    </row>
    <row r="4" spans="1:32" x14ac:dyDescent="0.25">
      <c r="A4" s="41" t="s">
        <v>52</v>
      </c>
      <c r="B4" s="42" t="s">
        <v>112</v>
      </c>
      <c r="C4" s="43">
        <v>2.5765999999999996</v>
      </c>
      <c r="D4" s="43">
        <v>8.9869999999999948</v>
      </c>
      <c r="E4" s="43">
        <v>2.7037999999999993</v>
      </c>
      <c r="F4" s="43">
        <v>23.96</v>
      </c>
      <c r="G4" s="78">
        <v>50</v>
      </c>
      <c r="H4" s="78">
        <v>11</v>
      </c>
      <c r="I4" s="61">
        <v>0.78741595925297114</v>
      </c>
      <c r="J4" s="43">
        <v>0.67818333465724001</v>
      </c>
      <c r="K4" s="43">
        <v>0.74311627906976729</v>
      </c>
      <c r="L4" s="43">
        <v>0.98196721311475421</v>
      </c>
      <c r="M4" s="44">
        <v>0.83333333333333337</v>
      </c>
      <c r="N4" s="44">
        <v>0.7857142857142857</v>
      </c>
      <c r="O4" s="40">
        <v>0.78174665278650046</v>
      </c>
      <c r="P4" s="40">
        <v>0.95477246922352943</v>
      </c>
      <c r="Q4" s="45" t="s">
        <v>10</v>
      </c>
    </row>
    <row r="5" spans="1:32" x14ac:dyDescent="0.25">
      <c r="A5" s="41" t="s">
        <v>65</v>
      </c>
      <c r="B5" s="42" t="s">
        <v>128</v>
      </c>
      <c r="C5" s="43">
        <v>2.9994736842105261</v>
      </c>
      <c r="D5" s="43">
        <v>13.251578947368422</v>
      </c>
      <c r="E5" s="43">
        <v>1.8757894736842105</v>
      </c>
      <c r="F5" s="43">
        <v>21.66</v>
      </c>
      <c r="G5" s="78">
        <v>19</v>
      </c>
      <c r="H5" s="78">
        <v>4</v>
      </c>
      <c r="I5" s="61">
        <v>0.91664730587078913</v>
      </c>
      <c r="J5" s="43">
        <v>1</v>
      </c>
      <c r="K5" s="43">
        <v>0.51554467564259487</v>
      </c>
      <c r="L5" s="43">
        <v>0.88770491803278695</v>
      </c>
      <c r="M5" s="44">
        <v>0.31666666666666665</v>
      </c>
      <c r="N5" s="44">
        <v>0.2857142857142857</v>
      </c>
      <c r="O5" s="40">
        <v>0.64548709207409494</v>
      </c>
      <c r="P5" s="40">
        <v>0.78835426100610706</v>
      </c>
      <c r="Q5" s="45" t="s">
        <v>10</v>
      </c>
      <c r="AC5" s="128"/>
      <c r="AD5" s="129"/>
      <c r="AE5" s="129"/>
      <c r="AF5" s="129"/>
    </row>
    <row r="6" spans="1:32" x14ac:dyDescent="0.25">
      <c r="A6" s="41" t="s">
        <v>80</v>
      </c>
      <c r="B6" s="42" t="s">
        <v>149</v>
      </c>
      <c r="C6" s="43">
        <v>1.9289189189189191</v>
      </c>
      <c r="D6" s="43">
        <v>4.8808108108108117</v>
      </c>
      <c r="E6" s="43">
        <v>3.5171559459459458</v>
      </c>
      <c r="F6" s="43">
        <v>4.5999999999999996</v>
      </c>
      <c r="G6" s="78">
        <v>37</v>
      </c>
      <c r="H6" s="78">
        <v>6</v>
      </c>
      <c r="I6" s="61">
        <v>0.58948286146927931</v>
      </c>
      <c r="J6" s="43">
        <v>0.36831918899597033</v>
      </c>
      <c r="K6" s="43">
        <v>0.96666019656019653</v>
      </c>
      <c r="L6" s="43">
        <v>0.18852459016393441</v>
      </c>
      <c r="M6" s="44">
        <v>0.6166666666666667</v>
      </c>
      <c r="N6" s="44">
        <v>0.42857142857142855</v>
      </c>
      <c r="O6" s="40">
        <v>0.56420485076359228</v>
      </c>
      <c r="P6" s="40">
        <v>0.68908163097510133</v>
      </c>
      <c r="Q6" s="45" t="s">
        <v>169</v>
      </c>
    </row>
    <row r="7" spans="1:32" x14ac:dyDescent="0.25">
      <c r="A7" s="41" t="s">
        <v>72</v>
      </c>
      <c r="B7" s="42" t="s">
        <v>137</v>
      </c>
      <c r="C7" s="43">
        <v>2.0507692307692307</v>
      </c>
      <c r="D7" s="43">
        <v>5.4384615384615387</v>
      </c>
      <c r="E7" s="43">
        <v>3.6384615384615384</v>
      </c>
      <c r="F7" s="43">
        <v>3.47</v>
      </c>
      <c r="G7" s="78">
        <v>13</v>
      </c>
      <c r="H7" s="78">
        <v>0</v>
      </c>
      <c r="I7" s="61">
        <v>0.6267206477732794</v>
      </c>
      <c r="J7" s="43">
        <v>0.41040102164893649</v>
      </c>
      <c r="K7" s="43">
        <v>1</v>
      </c>
      <c r="L7" s="43">
        <v>0.14221311475409837</v>
      </c>
      <c r="M7" s="44">
        <v>0.21666666666666667</v>
      </c>
      <c r="N7" s="44">
        <v>0</v>
      </c>
      <c r="O7" s="40">
        <v>0.44801202337391005</v>
      </c>
      <c r="P7" s="40">
        <v>0.54717157313541909</v>
      </c>
      <c r="Q7" s="45" t="s">
        <v>169</v>
      </c>
      <c r="V7" s="132" t="s">
        <v>10</v>
      </c>
      <c r="W7" s="132" t="s">
        <v>169</v>
      </c>
      <c r="X7" s="132" t="s">
        <v>170</v>
      </c>
      <c r="Y7" s="132" t="s">
        <v>11</v>
      </c>
    </row>
    <row r="8" spans="1:32" x14ac:dyDescent="0.25">
      <c r="A8" s="41" t="s">
        <v>58</v>
      </c>
      <c r="B8" s="42" t="s">
        <v>121</v>
      </c>
      <c r="C8" s="43">
        <v>3.2722222222222217</v>
      </c>
      <c r="D8" s="43">
        <v>2.4322222222222223</v>
      </c>
      <c r="E8" s="43">
        <v>2.0699999999999998</v>
      </c>
      <c r="F8" s="43">
        <v>8.59</v>
      </c>
      <c r="G8" s="78">
        <v>9</v>
      </c>
      <c r="H8" s="78">
        <v>0</v>
      </c>
      <c r="I8" s="61">
        <v>1</v>
      </c>
      <c r="J8" s="43">
        <v>0.18354206935508069</v>
      </c>
      <c r="K8" s="43">
        <v>0.56892177589852</v>
      </c>
      <c r="L8" s="43">
        <v>0.35204918032786886</v>
      </c>
      <c r="M8" s="44">
        <v>0.15</v>
      </c>
      <c r="N8" s="44">
        <v>0</v>
      </c>
      <c r="O8" s="40">
        <v>0.4088601509585611</v>
      </c>
      <c r="P8" s="40">
        <v>0.4993541251585279</v>
      </c>
      <c r="Q8" s="45" t="s">
        <v>170</v>
      </c>
    </row>
    <row r="9" spans="1:32" x14ac:dyDescent="0.25">
      <c r="A9" s="41" t="s">
        <v>40</v>
      </c>
      <c r="B9" s="42" t="s">
        <v>104</v>
      </c>
      <c r="C9" s="43">
        <v>1.7208333333333332</v>
      </c>
      <c r="D9" s="43">
        <v>10.168333333333333</v>
      </c>
      <c r="E9" s="43">
        <v>0.66666666666666663</v>
      </c>
      <c r="F9" s="43">
        <v>6.73</v>
      </c>
      <c r="G9" s="78">
        <v>12</v>
      </c>
      <c r="H9" s="78">
        <v>3</v>
      </c>
      <c r="I9" s="61">
        <v>0.52589134125636672</v>
      </c>
      <c r="J9" s="43">
        <v>0.76732994413111966</v>
      </c>
      <c r="K9" s="43">
        <v>0.18322762508809021</v>
      </c>
      <c r="L9" s="43">
        <v>0.27581967213114755</v>
      </c>
      <c r="M9" s="44">
        <v>0.2</v>
      </c>
      <c r="N9" s="44">
        <v>0.21428571428571427</v>
      </c>
      <c r="O9" s="40">
        <v>0.37118484392642959</v>
      </c>
      <c r="P9" s="40">
        <v>0.45334005423720758</v>
      </c>
      <c r="Q9" s="45" t="s">
        <v>170</v>
      </c>
      <c r="AC9" s="130"/>
      <c r="AD9" s="131"/>
      <c r="AE9" s="131"/>
      <c r="AF9" s="131"/>
    </row>
    <row r="10" spans="1:32" x14ac:dyDescent="0.25">
      <c r="A10" s="41" t="s">
        <v>67</v>
      </c>
      <c r="B10" s="42" t="s">
        <v>132</v>
      </c>
      <c r="C10" s="43">
        <v>1.6311764705882354</v>
      </c>
      <c r="D10" s="43">
        <v>7.4176470588235297</v>
      </c>
      <c r="E10" s="43">
        <v>1.0235294117647058</v>
      </c>
      <c r="F10" s="43">
        <v>1.57</v>
      </c>
      <c r="G10" s="78">
        <v>17</v>
      </c>
      <c r="H10" s="78">
        <v>3</v>
      </c>
      <c r="I10" s="61">
        <v>0.49849196045141331</v>
      </c>
      <c r="J10" s="43">
        <v>0.55975571577427541</v>
      </c>
      <c r="K10" s="43">
        <v>0.28130829498818555</v>
      </c>
      <c r="L10" s="43">
        <v>6.4344262295081972E-2</v>
      </c>
      <c r="M10" s="44">
        <v>0.28333333333333333</v>
      </c>
      <c r="N10" s="44">
        <v>0.21428571428571427</v>
      </c>
      <c r="O10" s="40">
        <v>0.34087417559716665</v>
      </c>
      <c r="P10" s="40">
        <v>0.4163206547407195</v>
      </c>
      <c r="Q10" s="45" t="s">
        <v>170</v>
      </c>
    </row>
    <row r="11" spans="1:32" x14ac:dyDescent="0.25">
      <c r="A11" s="41" t="s">
        <v>47</v>
      </c>
      <c r="B11" s="42" t="s">
        <v>108</v>
      </c>
      <c r="C11" s="43">
        <v>1.1636842105263157</v>
      </c>
      <c r="D11" s="43">
        <v>2.76</v>
      </c>
      <c r="E11" s="43">
        <v>1.2655806182121971</v>
      </c>
      <c r="F11" s="43">
        <v>13.86</v>
      </c>
      <c r="G11" s="78">
        <v>19</v>
      </c>
      <c r="H11" s="78">
        <v>2</v>
      </c>
      <c r="I11" s="61">
        <v>0.35562505584844967</v>
      </c>
      <c r="J11" s="43">
        <v>0.20827706728095954</v>
      </c>
      <c r="K11" s="43">
        <v>0.34783399654880681</v>
      </c>
      <c r="L11" s="43">
        <v>0.56803278688524594</v>
      </c>
      <c r="M11" s="44">
        <v>0.31666666666666665</v>
      </c>
      <c r="N11" s="44">
        <v>0.14285714285714285</v>
      </c>
      <c r="O11" s="40">
        <v>0.2990897865941925</v>
      </c>
      <c r="P11" s="40">
        <v>0.36528802911812974</v>
      </c>
      <c r="Q11" s="45" t="s">
        <v>170</v>
      </c>
    </row>
    <row r="12" spans="1:32" x14ac:dyDescent="0.25">
      <c r="A12" s="41" t="s">
        <v>51</v>
      </c>
      <c r="B12" s="42" t="s">
        <v>109</v>
      </c>
      <c r="C12" s="43">
        <v>0.93999999999999984</v>
      </c>
      <c r="D12" s="43">
        <v>0.2</v>
      </c>
      <c r="E12" s="43">
        <v>1.3660000000000001</v>
      </c>
      <c r="F12" s="43">
        <v>21.81</v>
      </c>
      <c r="G12" s="78">
        <v>3</v>
      </c>
      <c r="H12" s="78">
        <v>0</v>
      </c>
      <c r="I12" s="61">
        <v>0.28726655348047536</v>
      </c>
      <c r="J12" s="43">
        <v>1.5092541107315911E-2</v>
      </c>
      <c r="K12" s="43">
        <v>0.37543340380549683</v>
      </c>
      <c r="L12" s="43">
        <v>0.89385245901639343</v>
      </c>
      <c r="M12" s="44">
        <v>0.05</v>
      </c>
      <c r="N12" s="44">
        <v>0</v>
      </c>
      <c r="O12" s="40">
        <v>0.22767944432977327</v>
      </c>
      <c r="P12" s="40">
        <v>0.27807226865549117</v>
      </c>
      <c r="Q12" s="45" t="s">
        <v>11</v>
      </c>
    </row>
    <row r="13" spans="1:32" x14ac:dyDescent="0.25">
      <c r="A13" s="41" t="s">
        <v>68</v>
      </c>
      <c r="B13" s="42" t="s">
        <v>133</v>
      </c>
      <c r="C13" s="43">
        <v>1.3399999999999999</v>
      </c>
      <c r="D13" s="43">
        <v>1.915</v>
      </c>
      <c r="E13" s="43">
        <v>1.2457500000000001</v>
      </c>
      <c r="F13" s="43">
        <v>3.85</v>
      </c>
      <c r="G13" s="78">
        <v>8</v>
      </c>
      <c r="H13" s="78">
        <v>0</v>
      </c>
      <c r="I13" s="61">
        <v>0.40950764006791174</v>
      </c>
      <c r="J13" s="43">
        <v>0.14451108110254984</v>
      </c>
      <c r="K13" s="43">
        <v>0.34238372093023262</v>
      </c>
      <c r="L13" s="43">
        <v>0.15778688524590165</v>
      </c>
      <c r="M13" s="44">
        <v>0.13333333333333333</v>
      </c>
      <c r="N13" s="44">
        <v>0</v>
      </c>
      <c r="O13" s="40">
        <v>0.2113315559358416</v>
      </c>
      <c r="P13" s="40">
        <v>0.25810606385905366</v>
      </c>
      <c r="Q13" s="45" t="s">
        <v>11</v>
      </c>
    </row>
    <row r="14" spans="1:32" x14ac:dyDescent="0.25">
      <c r="A14" s="41" t="s">
        <v>44</v>
      </c>
      <c r="B14" s="42" t="s">
        <v>106</v>
      </c>
      <c r="C14" s="43">
        <v>1.3740000000000001</v>
      </c>
      <c r="D14" s="43">
        <v>1.6</v>
      </c>
      <c r="E14" s="43">
        <v>1.1000000000000001</v>
      </c>
      <c r="F14" s="43">
        <v>7.96</v>
      </c>
      <c r="G14" s="78">
        <v>4</v>
      </c>
      <c r="H14" s="78">
        <v>0</v>
      </c>
      <c r="I14" s="61">
        <v>0.41989813242784391</v>
      </c>
      <c r="J14" s="43">
        <v>0.12074032885852728</v>
      </c>
      <c r="K14" s="43">
        <v>0.30232558139534887</v>
      </c>
      <c r="L14" s="43">
        <v>0.32622950819672131</v>
      </c>
      <c r="M14" s="44">
        <v>6.6666666666666666E-2</v>
      </c>
      <c r="N14" s="44">
        <v>0</v>
      </c>
      <c r="O14" s="40">
        <v>0.20888682487985835</v>
      </c>
      <c r="P14" s="40">
        <v>0.2551202347562509</v>
      </c>
      <c r="Q14" s="45" t="s">
        <v>11</v>
      </c>
    </row>
    <row r="15" spans="1:32" x14ac:dyDescent="0.25">
      <c r="A15" s="41" t="s">
        <v>73</v>
      </c>
      <c r="B15" s="42" t="s">
        <v>138</v>
      </c>
      <c r="C15" s="43">
        <v>1.052</v>
      </c>
      <c r="D15" s="43">
        <v>2.1659999999999999</v>
      </c>
      <c r="E15" s="43">
        <v>0.8</v>
      </c>
      <c r="F15" s="43">
        <v>12.26</v>
      </c>
      <c r="G15" s="78">
        <v>3</v>
      </c>
      <c r="H15" s="78">
        <v>0</v>
      </c>
      <c r="I15" s="61">
        <v>0.32149405772495759</v>
      </c>
      <c r="J15" s="43">
        <v>0.1634522201922313</v>
      </c>
      <c r="K15" s="43">
        <v>0.21987315010570826</v>
      </c>
      <c r="L15" s="43">
        <v>0.50245901639344259</v>
      </c>
      <c r="M15" s="44">
        <v>0.05</v>
      </c>
      <c r="N15" s="44">
        <v>0</v>
      </c>
      <c r="O15" s="40">
        <v>0.19219530255252898</v>
      </c>
      <c r="P15" s="40">
        <v>0.23473433872361854</v>
      </c>
      <c r="Q15" s="45" t="s">
        <v>11</v>
      </c>
    </row>
    <row r="16" spans="1:32" x14ac:dyDescent="0.25">
      <c r="A16" s="41" t="s">
        <v>69</v>
      </c>
      <c r="B16" s="42" t="s">
        <v>134</v>
      </c>
      <c r="C16" s="43">
        <v>1.1333333333333333</v>
      </c>
      <c r="D16" s="43">
        <v>1.1383333333333334</v>
      </c>
      <c r="E16" s="43">
        <v>1.1666666666666667</v>
      </c>
      <c r="F16" s="43">
        <v>2.11</v>
      </c>
      <c r="G16" s="78">
        <v>6</v>
      </c>
      <c r="H16" s="78">
        <v>0</v>
      </c>
      <c r="I16" s="61">
        <v>0.34634974533106966</v>
      </c>
      <c r="J16" s="43">
        <v>8.5901713135806385E-2</v>
      </c>
      <c r="K16" s="43">
        <v>0.32064834390415786</v>
      </c>
      <c r="L16" s="43">
        <v>8.6475409836065567E-2</v>
      </c>
      <c r="M16" s="44">
        <v>0.1</v>
      </c>
      <c r="N16" s="44">
        <v>0</v>
      </c>
      <c r="O16" s="40">
        <v>0.17345567685773075</v>
      </c>
      <c r="P16" s="40">
        <v>0.21184702781135342</v>
      </c>
      <c r="Q16" s="45" t="s">
        <v>11</v>
      </c>
    </row>
    <row r="17" spans="1:17" x14ac:dyDescent="0.25">
      <c r="A17" s="41" t="s">
        <v>71</v>
      </c>
      <c r="B17" s="42" t="s">
        <v>136</v>
      </c>
      <c r="C17" s="43">
        <v>1.0779999999999998</v>
      </c>
      <c r="D17" s="43">
        <v>1.8060000000000003</v>
      </c>
      <c r="E17" s="43">
        <v>1</v>
      </c>
      <c r="F17" s="43">
        <v>4.24</v>
      </c>
      <c r="G17" s="78">
        <v>3</v>
      </c>
      <c r="H17" s="78">
        <v>0</v>
      </c>
      <c r="I17" s="61">
        <v>0.32943972835314095</v>
      </c>
      <c r="J17" s="43">
        <v>0.13628564619906269</v>
      </c>
      <c r="K17" s="43">
        <v>0.27484143763213531</v>
      </c>
      <c r="L17" s="43">
        <v>0.17377049180327872</v>
      </c>
      <c r="M17" s="44">
        <v>0.05</v>
      </c>
      <c r="N17" s="44">
        <v>0</v>
      </c>
      <c r="O17" s="40">
        <v>0.17120694897304373</v>
      </c>
      <c r="P17" s="40">
        <v>0.20910058372051982</v>
      </c>
      <c r="Q17" s="45" t="s">
        <v>11</v>
      </c>
    </row>
    <row r="18" spans="1:17" x14ac:dyDescent="0.25">
      <c r="A18" s="41" t="s">
        <v>41</v>
      </c>
      <c r="B18" s="42" t="s">
        <v>105</v>
      </c>
      <c r="C18" s="43">
        <v>1.2166666666666666</v>
      </c>
      <c r="D18" s="43">
        <v>3.8555555555555561</v>
      </c>
      <c r="E18" s="43">
        <v>0</v>
      </c>
      <c r="F18" s="43">
        <v>6.81</v>
      </c>
      <c r="G18" s="78">
        <v>9</v>
      </c>
      <c r="H18" s="78">
        <v>0</v>
      </c>
      <c r="I18" s="61">
        <v>0.37181663837011886</v>
      </c>
      <c r="J18" s="43">
        <v>0.29095065356881228</v>
      </c>
      <c r="K18" s="43">
        <v>0</v>
      </c>
      <c r="L18" s="43">
        <v>0.27909836065573773</v>
      </c>
      <c r="M18" s="44">
        <v>0.15</v>
      </c>
      <c r="N18" s="44">
        <v>0</v>
      </c>
      <c r="O18" s="40">
        <v>0.16916195762343944</v>
      </c>
      <c r="P18" s="40">
        <v>0.20660296964894964</v>
      </c>
      <c r="Q18" s="45" t="s">
        <v>11</v>
      </c>
    </row>
    <row r="19" spans="1:17" x14ac:dyDescent="0.25">
      <c r="A19" s="41" t="s">
        <v>63</v>
      </c>
      <c r="B19" s="42" t="s">
        <v>124</v>
      </c>
      <c r="C19" s="43">
        <v>1.4733333333333336</v>
      </c>
      <c r="D19" s="43">
        <v>1.5333333333333332</v>
      </c>
      <c r="E19" s="43">
        <v>0</v>
      </c>
      <c r="F19" s="43">
        <v>9.3000000000000007</v>
      </c>
      <c r="G19" s="78">
        <v>6</v>
      </c>
      <c r="H19" s="78">
        <v>0</v>
      </c>
      <c r="I19" s="61">
        <v>0.45025466893039062</v>
      </c>
      <c r="J19" s="43">
        <v>0.1157094818227553</v>
      </c>
      <c r="K19" s="43">
        <v>0</v>
      </c>
      <c r="L19" s="43">
        <v>0.38114754098360659</v>
      </c>
      <c r="M19" s="44">
        <v>0.1</v>
      </c>
      <c r="N19" s="44">
        <v>0</v>
      </c>
      <c r="O19" s="40">
        <v>0.15952737107377502</v>
      </c>
      <c r="P19" s="40">
        <v>0.19483593750729344</v>
      </c>
      <c r="Q19" s="45" t="s">
        <v>11</v>
      </c>
    </row>
  </sheetData>
  <mergeCells count="7">
    <mergeCell ref="P1:P2"/>
    <mergeCell ref="Q1:Q2"/>
    <mergeCell ref="A1:A2"/>
    <mergeCell ref="B1:B2"/>
    <mergeCell ref="C1:F1"/>
    <mergeCell ref="I1:N1"/>
    <mergeCell ref="O1:O2"/>
  </mergeCells>
  <conditionalFormatting sqref="Q20:Q1048576 Q1 AD5:AF5">
    <cfRule type="cellIs" dxfId="59" priority="18" operator="equal">
      <formula>$Y$7</formula>
    </cfRule>
    <cfRule type="cellIs" dxfId="58" priority="19" operator="equal">
      <formula>$X$7</formula>
    </cfRule>
    <cfRule type="cellIs" dxfId="57" priority="20" operator="equal">
      <formula>$W$7</formula>
    </cfRule>
    <cfRule type="cellIs" dxfId="56" priority="21" operator="equal">
      <formula>$V$7</formula>
    </cfRule>
  </conditionalFormatting>
  <conditionalFormatting sqref="AC5 Q3:Q19">
    <cfRule type="cellIs" dxfId="55" priority="17" operator="equal">
      <formula>$V$7</formula>
    </cfRule>
  </conditionalFormatting>
  <conditionalFormatting sqref="C3:F19">
    <cfRule type="cellIs" dxfId="54" priority="11" operator="equal">
      <formula>0</formula>
    </cfRule>
  </conditionalFormatting>
  <conditionalFormatting sqref="I3:N19">
    <cfRule type="cellIs" dxfId="53" priority="10" operator="equal">
      <formula>0</formula>
    </cfRule>
  </conditionalFormatting>
  <conditionalFormatting sqref="G3:H19">
    <cfRule type="cellIs" dxfId="52" priority="1" operator="equal">
      <formula>0</formula>
    </cfRule>
  </conditionalFormatting>
  <conditionalFormatting sqref="Q3:Q19">
    <cfRule type="cellIs" dxfId="51" priority="265" operator="equal">
      <formula>$Y$7</formula>
    </cfRule>
    <cfRule type="cellIs" dxfId="50" priority="266" operator="equal">
      <formula>$X$7</formula>
    </cfRule>
    <cfRule type="cellIs" dxfId="49" priority="267" operator="equal">
      <formula>$W$7</formula>
    </cfRule>
  </conditionalFormatting>
  <conditionalFormatting sqref="O3:O19">
    <cfRule type="colorScale" priority="329">
      <colorScale>
        <cfvo type="min"/>
        <cfvo type="max"/>
        <color theme="0" tint="-4.9989318521683403E-2"/>
        <color theme="0" tint="-0.249977111117893"/>
      </colorScale>
    </cfRule>
    <cfRule type="colorScale" priority="330">
      <colorScale>
        <cfvo type="min"/>
        <cfvo type="max"/>
        <color theme="0" tint="-4.9989318521683403E-2"/>
        <color rgb="FFB09AA7"/>
      </colorScale>
    </cfRule>
  </conditionalFormatting>
  <conditionalFormatting sqref="P3:P19">
    <cfRule type="colorScale" priority="331">
      <colorScale>
        <cfvo type="min"/>
        <cfvo type="max"/>
        <color theme="0" tint="-4.9989318521683403E-2"/>
        <color theme="0" tint="-0.249977111117893"/>
      </colorScale>
    </cfRule>
    <cfRule type="colorScale" priority="332">
      <colorScale>
        <cfvo type="min"/>
        <cfvo type="max"/>
        <color theme="0" tint="-4.9989318521683403E-2"/>
        <color rgb="FFB09AA7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'C:\Users\gabiv\Desktop\[Date-cercetare-ClasaC2-extrasRS_formule_v2.xlsx]nomenclator'!#REF!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zoomScale="70" zoomScaleNormal="70" workbookViewId="0">
      <selection sqref="A1:A2"/>
    </sheetView>
  </sheetViews>
  <sheetFormatPr defaultRowHeight="15" x14ac:dyDescent="0.25"/>
  <cols>
    <col min="1" max="1" width="9.140625" style="21" customWidth="1"/>
    <col min="2" max="2" width="29.42578125" customWidth="1"/>
    <col min="7" max="7" width="7.28515625" customWidth="1"/>
    <col min="8" max="8" width="6.85546875" customWidth="1"/>
    <col min="14" max="14" width="10" customWidth="1"/>
    <col min="15" max="15" width="12.85546875" customWidth="1"/>
    <col min="16" max="16" width="13.140625" customWidth="1"/>
    <col min="17" max="17" width="8.7109375" style="4"/>
    <col min="20" max="20" width="10.5703125" customWidth="1"/>
    <col min="21" max="21" width="14.140625" customWidth="1"/>
  </cols>
  <sheetData>
    <row r="1" spans="1:32" ht="14.45" customHeight="1" x14ac:dyDescent="0.25">
      <c r="A1" s="147" t="s">
        <v>166</v>
      </c>
      <c r="B1" s="149" t="s">
        <v>5</v>
      </c>
      <c r="C1" s="151" t="s">
        <v>184</v>
      </c>
      <c r="D1" s="151"/>
      <c r="E1" s="151"/>
      <c r="F1" s="151"/>
      <c r="G1" s="54"/>
      <c r="H1" s="77"/>
      <c r="I1" s="152" t="s">
        <v>185</v>
      </c>
      <c r="J1" s="153"/>
      <c r="K1" s="153"/>
      <c r="L1" s="153"/>
      <c r="M1" s="153"/>
      <c r="N1" s="153"/>
      <c r="O1" s="143" t="s">
        <v>186</v>
      </c>
      <c r="P1" s="143" t="s">
        <v>187</v>
      </c>
      <c r="Q1" s="145" t="s">
        <v>172</v>
      </c>
      <c r="AC1" s="25"/>
      <c r="AD1" s="25"/>
      <c r="AE1" s="25"/>
      <c r="AF1" s="25"/>
    </row>
    <row r="2" spans="1:32" ht="29.45" customHeight="1" thickBot="1" x14ac:dyDescent="0.3">
      <c r="A2" s="148"/>
      <c r="B2" s="150"/>
      <c r="C2" s="52" t="s">
        <v>174</v>
      </c>
      <c r="D2" s="52" t="s">
        <v>175</v>
      </c>
      <c r="E2" s="52" t="s">
        <v>176</v>
      </c>
      <c r="F2" s="52" t="s">
        <v>177</v>
      </c>
      <c r="G2" s="52" t="s">
        <v>195</v>
      </c>
      <c r="H2" s="52" t="s">
        <v>196</v>
      </c>
      <c r="I2" s="58" t="s">
        <v>179</v>
      </c>
      <c r="J2" s="53" t="s">
        <v>178</v>
      </c>
      <c r="K2" s="53" t="s">
        <v>180</v>
      </c>
      <c r="L2" s="53" t="s">
        <v>181</v>
      </c>
      <c r="M2" s="53" t="s">
        <v>182</v>
      </c>
      <c r="N2" s="53" t="s">
        <v>183</v>
      </c>
      <c r="O2" s="144"/>
      <c r="P2" s="144"/>
      <c r="Q2" s="146"/>
      <c r="AC2" s="25">
        <v>0.75</v>
      </c>
      <c r="AD2" s="25">
        <v>0.5</v>
      </c>
      <c r="AE2" s="25">
        <v>0.3</v>
      </c>
      <c r="AF2" s="25">
        <v>0.1</v>
      </c>
    </row>
    <row r="3" spans="1:32" ht="15.75" thickTop="1" x14ac:dyDescent="0.25">
      <c r="A3" s="79" t="s">
        <v>39</v>
      </c>
      <c r="B3" s="80" t="s">
        <v>95</v>
      </c>
      <c r="C3" s="81">
        <v>5.1657000000000028</v>
      </c>
      <c r="D3" s="81">
        <v>11.630899999999972</v>
      </c>
      <c r="E3" s="81">
        <v>2.4682069055438043</v>
      </c>
      <c r="F3" s="81">
        <v>3.27</v>
      </c>
      <c r="G3" s="78">
        <v>500</v>
      </c>
      <c r="H3" s="78">
        <v>99</v>
      </c>
      <c r="I3" s="82">
        <v>0.54101096599310039</v>
      </c>
      <c r="J3" s="81">
        <v>1</v>
      </c>
      <c r="K3" s="81">
        <v>0.31071168375895419</v>
      </c>
      <c r="L3" s="81">
        <v>0.10270100502512564</v>
      </c>
      <c r="M3" s="83">
        <v>1</v>
      </c>
      <c r="N3" s="83">
        <v>1</v>
      </c>
      <c r="O3" s="84">
        <v>0.67810484690019279</v>
      </c>
      <c r="P3" s="84">
        <v>1</v>
      </c>
      <c r="Q3" s="85" t="s">
        <v>10</v>
      </c>
    </row>
    <row r="4" spans="1:32" x14ac:dyDescent="0.25">
      <c r="A4" s="41" t="s">
        <v>73</v>
      </c>
      <c r="B4" s="42" t="s">
        <v>138</v>
      </c>
      <c r="C4" s="43">
        <v>6.6469767441860448</v>
      </c>
      <c r="D4" s="43">
        <v>7.9023255813953464</v>
      </c>
      <c r="E4" s="43">
        <v>7.9437209302325593</v>
      </c>
      <c r="F4" s="43">
        <v>12.26</v>
      </c>
      <c r="G4" s="78">
        <v>43</v>
      </c>
      <c r="H4" s="78">
        <v>6</v>
      </c>
      <c r="I4" s="61">
        <v>0.69614714546058876</v>
      </c>
      <c r="J4" s="43">
        <v>0.67942511597514943</v>
      </c>
      <c r="K4" s="43">
        <v>1</v>
      </c>
      <c r="L4" s="43">
        <v>0.3850502512562814</v>
      </c>
      <c r="M4" s="44">
        <v>8.5999999999999993E-2</v>
      </c>
      <c r="N4" s="44">
        <v>6.0606060606060608E-2</v>
      </c>
      <c r="O4" s="40">
        <v>0.52853496560283708</v>
      </c>
      <c r="P4" s="40">
        <v>0.77942956464463931</v>
      </c>
      <c r="Q4" s="45" t="s">
        <v>10</v>
      </c>
    </row>
    <row r="5" spans="1:32" x14ac:dyDescent="0.25">
      <c r="A5" s="41" t="s">
        <v>65</v>
      </c>
      <c r="B5" s="42" t="s">
        <v>128</v>
      </c>
      <c r="C5" s="43">
        <v>6.0806730769230768</v>
      </c>
      <c r="D5" s="43">
        <v>7.808461538461537</v>
      </c>
      <c r="E5" s="43">
        <v>2.7763461538461538</v>
      </c>
      <c r="F5" s="43">
        <v>21.66</v>
      </c>
      <c r="G5" s="78">
        <v>104</v>
      </c>
      <c r="H5" s="78">
        <v>14</v>
      </c>
      <c r="I5" s="61">
        <v>0.63683737252151507</v>
      </c>
      <c r="J5" s="43">
        <v>0.67135488556015066</v>
      </c>
      <c r="K5" s="43">
        <v>0.34950197498502428</v>
      </c>
      <c r="L5" s="43">
        <v>0.68027638190954776</v>
      </c>
      <c r="M5" s="44">
        <v>0.20799999999999999</v>
      </c>
      <c r="N5" s="44">
        <v>0.14141414141414141</v>
      </c>
      <c r="O5" s="40">
        <v>0.43506343759042787</v>
      </c>
      <c r="P5" s="40">
        <v>0.64158727013857031</v>
      </c>
      <c r="Q5" s="45" t="s">
        <v>169</v>
      </c>
    </row>
    <row r="6" spans="1:32" x14ac:dyDescent="0.25">
      <c r="A6" s="41" t="s">
        <v>52</v>
      </c>
      <c r="B6" s="42" t="s">
        <v>112</v>
      </c>
      <c r="C6" s="43">
        <v>4.6309677419354829</v>
      </c>
      <c r="D6" s="43">
        <v>9.7948387096774283</v>
      </c>
      <c r="E6" s="43">
        <v>1.5651612903225807</v>
      </c>
      <c r="F6" s="43">
        <v>23.96</v>
      </c>
      <c r="G6" s="78">
        <v>155</v>
      </c>
      <c r="H6" s="78">
        <v>13</v>
      </c>
      <c r="I6" s="61">
        <v>0.48500771077441607</v>
      </c>
      <c r="J6" s="43">
        <v>0.84213936236038933</v>
      </c>
      <c r="K6" s="43">
        <v>0.19703125324629941</v>
      </c>
      <c r="L6" s="43">
        <v>0.75251256281407042</v>
      </c>
      <c r="M6" s="44">
        <v>0.31</v>
      </c>
      <c r="N6" s="44">
        <v>0.13131313131313133</v>
      </c>
      <c r="O6" s="40">
        <v>0.41579376227464038</v>
      </c>
      <c r="P6" s="40">
        <v>0.6131703145543792</v>
      </c>
      <c r="Q6" s="45" t="s">
        <v>169</v>
      </c>
    </row>
    <row r="7" spans="1:32" x14ac:dyDescent="0.25">
      <c r="A7" s="41" t="s">
        <v>68</v>
      </c>
      <c r="B7" s="42" t="s">
        <v>133</v>
      </c>
      <c r="C7" s="43">
        <v>9.5482352941176458</v>
      </c>
      <c r="D7" s="43">
        <v>8.9282352941176448</v>
      </c>
      <c r="E7" s="43">
        <v>1.6670588235294119</v>
      </c>
      <c r="F7" s="43">
        <v>3.85</v>
      </c>
      <c r="G7" s="78">
        <v>17</v>
      </c>
      <c r="H7" s="78">
        <v>1</v>
      </c>
      <c r="I7" s="61">
        <v>1</v>
      </c>
      <c r="J7" s="43">
        <v>0.76763064716553886</v>
      </c>
      <c r="K7" s="43">
        <v>0.20985868438364277</v>
      </c>
      <c r="L7" s="43">
        <v>0.12091708542713568</v>
      </c>
      <c r="M7" s="44">
        <v>3.4000000000000002E-2</v>
      </c>
      <c r="N7" s="44">
        <v>1.0101010101010102E-2</v>
      </c>
      <c r="O7" s="40">
        <v>0.40131128354836093</v>
      </c>
      <c r="P7" s="40">
        <v>0.5918130291840078</v>
      </c>
      <c r="Q7" s="45" t="s">
        <v>169</v>
      </c>
      <c r="V7" s="132" t="s">
        <v>10</v>
      </c>
      <c r="W7" s="132" t="s">
        <v>169</v>
      </c>
      <c r="X7" s="132" t="s">
        <v>170</v>
      </c>
      <c r="Y7" s="132" t="s">
        <v>11</v>
      </c>
      <c r="AC7" s="128"/>
      <c r="AD7" s="129"/>
      <c r="AE7" s="129"/>
      <c r="AF7" s="129"/>
    </row>
    <row r="8" spans="1:32" x14ac:dyDescent="0.25">
      <c r="A8" s="41" t="s">
        <v>51</v>
      </c>
      <c r="B8" s="42" t="s">
        <v>109</v>
      </c>
      <c r="C8" s="43">
        <v>8.9640000000000004</v>
      </c>
      <c r="D8" s="43">
        <v>7.4540000000000006</v>
      </c>
      <c r="E8" s="43">
        <v>1.0210000000000001</v>
      </c>
      <c r="F8" s="43">
        <v>21.81</v>
      </c>
      <c r="G8" s="78">
        <v>10</v>
      </c>
      <c r="H8" s="78">
        <v>0</v>
      </c>
      <c r="I8" s="61">
        <v>0.93881222276983756</v>
      </c>
      <c r="J8" s="43">
        <v>0.64087903773568844</v>
      </c>
      <c r="K8" s="43">
        <v>0.12852918789156273</v>
      </c>
      <c r="L8" s="43">
        <v>0.68498743718592958</v>
      </c>
      <c r="M8" s="44">
        <v>0.02</v>
      </c>
      <c r="N8" s="44">
        <v>0</v>
      </c>
      <c r="O8" s="40">
        <v>0.39694000200069468</v>
      </c>
      <c r="P8" s="40">
        <v>0.5853667081355024</v>
      </c>
      <c r="Q8" s="39" t="s">
        <v>169</v>
      </c>
    </row>
    <row r="9" spans="1:32" x14ac:dyDescent="0.25">
      <c r="A9" s="34" t="s">
        <v>45</v>
      </c>
      <c r="B9" s="35" t="s">
        <v>107</v>
      </c>
      <c r="C9" s="36">
        <v>4.7827272727272732</v>
      </c>
      <c r="D9" s="36">
        <v>4.4504545454545452</v>
      </c>
      <c r="E9" s="36">
        <v>7.8695454545454542</v>
      </c>
      <c r="F9" s="36">
        <v>3.58</v>
      </c>
      <c r="G9" s="78">
        <v>22</v>
      </c>
      <c r="H9" s="78">
        <v>0</v>
      </c>
      <c r="I9" s="60">
        <v>0.50090169810475393</v>
      </c>
      <c r="J9" s="36">
        <v>0.38264059921885285</v>
      </c>
      <c r="K9" s="36">
        <v>0.99066237644315969</v>
      </c>
      <c r="L9" s="36">
        <v>0.11243718592964824</v>
      </c>
      <c r="M9" s="37">
        <v>4.3999999999999997E-2</v>
      </c>
      <c r="N9" s="37">
        <v>0</v>
      </c>
      <c r="O9" s="38">
        <v>0.39323670425593521</v>
      </c>
      <c r="P9" s="38">
        <v>0.57990546160159495</v>
      </c>
      <c r="Q9" s="45" t="s">
        <v>169</v>
      </c>
    </row>
    <row r="10" spans="1:32" x14ac:dyDescent="0.25">
      <c r="A10" s="41" t="s">
        <v>40</v>
      </c>
      <c r="B10" s="42" t="s">
        <v>104</v>
      </c>
      <c r="C10" s="43">
        <v>3.9424999999999999</v>
      </c>
      <c r="D10" s="43">
        <v>6.743125</v>
      </c>
      <c r="E10" s="43">
        <v>6.7481249999999999</v>
      </c>
      <c r="F10" s="43">
        <v>6.73</v>
      </c>
      <c r="G10" s="78">
        <v>16</v>
      </c>
      <c r="H10" s="78">
        <v>0</v>
      </c>
      <c r="I10" s="61">
        <v>0.41290352390340074</v>
      </c>
      <c r="J10" s="43">
        <v>0.5797595198995793</v>
      </c>
      <c r="K10" s="43">
        <v>0.8494917003337431</v>
      </c>
      <c r="L10" s="43">
        <v>0.21136934673366836</v>
      </c>
      <c r="M10" s="44">
        <v>3.2000000000000001E-2</v>
      </c>
      <c r="N10" s="44">
        <v>0</v>
      </c>
      <c r="O10" s="40">
        <v>0.38620535667875883</v>
      </c>
      <c r="P10" s="40">
        <v>0.56953634595625102</v>
      </c>
      <c r="Q10" s="45" t="s">
        <v>169</v>
      </c>
      <c r="AC10" s="130"/>
      <c r="AD10" s="131"/>
      <c r="AE10" s="131"/>
      <c r="AF10" s="131"/>
    </row>
    <row r="11" spans="1:32" x14ac:dyDescent="0.25">
      <c r="A11" s="41" t="s">
        <v>72</v>
      </c>
      <c r="B11" s="42" t="s">
        <v>137</v>
      </c>
      <c r="C11" s="43">
        <v>4.954081632653061</v>
      </c>
      <c r="D11" s="43">
        <v>7.6614285714285693</v>
      </c>
      <c r="E11" s="43">
        <v>4.3330612244897955</v>
      </c>
      <c r="F11" s="43">
        <v>3.47</v>
      </c>
      <c r="G11" s="78">
        <v>49</v>
      </c>
      <c r="H11" s="78">
        <v>6</v>
      </c>
      <c r="I11" s="61">
        <v>0.51884787922068787</v>
      </c>
      <c r="J11" s="43">
        <v>0.65871330433832187</v>
      </c>
      <c r="K11" s="43">
        <v>0.54546997087962168</v>
      </c>
      <c r="L11" s="43">
        <v>0.10898241206030151</v>
      </c>
      <c r="M11" s="44">
        <v>9.8000000000000004E-2</v>
      </c>
      <c r="N11" s="44">
        <v>6.0606060606060608E-2</v>
      </c>
      <c r="O11" s="40">
        <v>0.36880370007127961</v>
      </c>
      <c r="P11" s="40">
        <v>0.54387415420666085</v>
      </c>
      <c r="Q11" s="45" t="s">
        <v>169</v>
      </c>
    </row>
    <row r="12" spans="1:32" x14ac:dyDescent="0.25">
      <c r="A12" s="41" t="s">
        <v>28</v>
      </c>
      <c r="B12" s="42" t="s">
        <v>92</v>
      </c>
      <c r="C12" s="43">
        <v>5.0691999999999995</v>
      </c>
      <c r="D12" s="43">
        <v>7.1119999999999992</v>
      </c>
      <c r="E12" s="43">
        <v>1.5856000000000001</v>
      </c>
      <c r="F12" s="43">
        <v>24.4</v>
      </c>
      <c r="G12" s="78">
        <v>25</v>
      </c>
      <c r="H12" s="78">
        <v>0</v>
      </c>
      <c r="I12" s="61">
        <v>0.53090438639724002</v>
      </c>
      <c r="J12" s="43">
        <v>0.61147460643630469</v>
      </c>
      <c r="K12" s="43">
        <v>0.19960419228292053</v>
      </c>
      <c r="L12" s="43">
        <v>0.76633165829145722</v>
      </c>
      <c r="M12" s="44">
        <v>0.05</v>
      </c>
      <c r="N12" s="44">
        <v>0</v>
      </c>
      <c r="O12" s="40">
        <v>0.33182733386323665</v>
      </c>
      <c r="P12" s="40">
        <v>0.489345173360893</v>
      </c>
      <c r="Q12" s="45" t="s">
        <v>170</v>
      </c>
    </row>
    <row r="13" spans="1:32" x14ac:dyDescent="0.25">
      <c r="A13" s="41" t="s">
        <v>41</v>
      </c>
      <c r="B13" s="42" t="s">
        <v>105</v>
      </c>
      <c r="C13" s="43">
        <v>6.117916666666666</v>
      </c>
      <c r="D13" s="43">
        <v>7.4233333333333356</v>
      </c>
      <c r="E13" s="43">
        <v>2.2579166666666666</v>
      </c>
      <c r="F13" s="43">
        <v>6.81</v>
      </c>
      <c r="G13" s="78">
        <v>24</v>
      </c>
      <c r="H13" s="78">
        <v>1</v>
      </c>
      <c r="I13" s="61">
        <v>0.64073794562181696</v>
      </c>
      <c r="J13" s="43">
        <v>0.63824238307726433</v>
      </c>
      <c r="K13" s="43">
        <v>0.28423917286336042</v>
      </c>
      <c r="L13" s="43">
        <v>0.21388190954773867</v>
      </c>
      <c r="M13" s="44">
        <v>4.8000000000000001E-2</v>
      </c>
      <c r="N13" s="44">
        <v>1.0101010101010102E-2</v>
      </c>
      <c r="O13" s="40">
        <v>0.3293969839855308</v>
      </c>
      <c r="P13" s="40">
        <v>0.48576114076060167</v>
      </c>
      <c r="Q13" s="63" t="s">
        <v>170</v>
      </c>
    </row>
    <row r="14" spans="1:32" x14ac:dyDescent="0.25">
      <c r="A14" s="41" t="s">
        <v>80</v>
      </c>
      <c r="B14" s="42" t="s">
        <v>149</v>
      </c>
      <c r="C14" s="43">
        <v>4.1350485436893205</v>
      </c>
      <c r="D14" s="43">
        <v>7.0598058252427212</v>
      </c>
      <c r="E14" s="43">
        <v>1.0382038834951455</v>
      </c>
      <c r="F14" s="43">
        <v>4.5999999999999996</v>
      </c>
      <c r="G14" s="78">
        <v>103</v>
      </c>
      <c r="H14" s="78">
        <v>27</v>
      </c>
      <c r="I14" s="61">
        <v>0.43306940144602302</v>
      </c>
      <c r="J14" s="43">
        <v>0.60698706250098777</v>
      </c>
      <c r="K14" s="43">
        <v>0.13069490892409172</v>
      </c>
      <c r="L14" s="43">
        <v>0.14447236180904521</v>
      </c>
      <c r="M14" s="44">
        <v>0.20599999999999999</v>
      </c>
      <c r="N14" s="44">
        <v>0.27272727272727271</v>
      </c>
      <c r="O14" s="40">
        <v>0.31451354563843331</v>
      </c>
      <c r="P14" s="40">
        <v>0.46381256095744311</v>
      </c>
      <c r="Q14" s="45" t="s">
        <v>170</v>
      </c>
    </row>
    <row r="15" spans="1:32" x14ac:dyDescent="0.25">
      <c r="A15" s="41" t="s">
        <v>63</v>
      </c>
      <c r="B15" s="42" t="s">
        <v>124</v>
      </c>
      <c r="C15" s="43">
        <v>6.0702631578947353</v>
      </c>
      <c r="D15" s="43">
        <v>5.9528947368421052</v>
      </c>
      <c r="E15" s="43">
        <v>1.4189631578947366</v>
      </c>
      <c r="F15" s="43">
        <v>9.3000000000000007</v>
      </c>
      <c r="G15" s="78">
        <v>38</v>
      </c>
      <c r="H15" s="78">
        <v>4</v>
      </c>
      <c r="I15" s="61">
        <v>0.63574712718217419</v>
      </c>
      <c r="J15" s="43">
        <v>0.51181720561969579</v>
      </c>
      <c r="K15" s="43">
        <v>0.17862701501690281</v>
      </c>
      <c r="L15" s="43">
        <v>0.29208542713567842</v>
      </c>
      <c r="M15" s="44">
        <v>7.5999999999999998E-2</v>
      </c>
      <c r="N15" s="44">
        <v>4.0404040404040407E-2</v>
      </c>
      <c r="O15" s="40">
        <v>0.30116003174421402</v>
      </c>
      <c r="P15" s="40">
        <v>0.44412015799754401</v>
      </c>
      <c r="Q15" s="45" t="s">
        <v>170</v>
      </c>
    </row>
    <row r="16" spans="1:32" x14ac:dyDescent="0.25">
      <c r="A16" s="34" t="s">
        <v>78</v>
      </c>
      <c r="B16" s="35" t="s">
        <v>141</v>
      </c>
      <c r="C16" s="36">
        <v>4.5396551724137932</v>
      </c>
      <c r="D16" s="36">
        <v>7.6172413793103466</v>
      </c>
      <c r="E16" s="36">
        <v>2.57</v>
      </c>
      <c r="F16" s="36">
        <v>2.86</v>
      </c>
      <c r="G16" s="78">
        <v>29</v>
      </c>
      <c r="H16" s="78">
        <v>1</v>
      </c>
      <c r="I16" s="60">
        <v>0.47544441800785175</v>
      </c>
      <c r="J16" s="36">
        <v>0.65491418370980448</v>
      </c>
      <c r="K16" s="36">
        <v>0.32352596756250357</v>
      </c>
      <c r="L16" s="36">
        <v>8.9824120603015076E-2</v>
      </c>
      <c r="M16" s="37">
        <v>5.8000000000000003E-2</v>
      </c>
      <c r="N16" s="37">
        <v>1.0101010101010102E-2</v>
      </c>
      <c r="O16" s="38">
        <v>0.29570457517592491</v>
      </c>
      <c r="P16" s="38">
        <v>0.43607500599306043</v>
      </c>
      <c r="Q16" s="39" t="s">
        <v>170</v>
      </c>
    </row>
    <row r="17" spans="1:17" x14ac:dyDescent="0.25">
      <c r="A17" s="41" t="s">
        <v>47</v>
      </c>
      <c r="B17" s="42" t="s">
        <v>108</v>
      </c>
      <c r="C17" s="43">
        <v>4.4212499999999997</v>
      </c>
      <c r="D17" s="43">
        <v>7.2756249999999989</v>
      </c>
      <c r="E17" s="43">
        <v>1.0121527777777777</v>
      </c>
      <c r="F17" s="43">
        <v>13.86</v>
      </c>
      <c r="G17" s="78">
        <v>48</v>
      </c>
      <c r="H17" s="78">
        <v>6</v>
      </c>
      <c r="I17" s="61">
        <v>0.46304367915229178</v>
      </c>
      <c r="J17" s="43">
        <v>0.6255427352999352</v>
      </c>
      <c r="K17" s="43">
        <v>0.12741545009791097</v>
      </c>
      <c r="L17" s="43">
        <v>0.43530150753768843</v>
      </c>
      <c r="M17" s="44">
        <v>9.6000000000000002E-2</v>
      </c>
      <c r="N17" s="44">
        <v>6.0606060606060608E-2</v>
      </c>
      <c r="O17" s="40">
        <v>0.29280309054919629</v>
      </c>
      <c r="P17" s="40">
        <v>0.43179619182443724</v>
      </c>
      <c r="Q17" s="45" t="s">
        <v>170</v>
      </c>
    </row>
    <row r="18" spans="1:17" x14ac:dyDescent="0.25">
      <c r="A18" s="41" t="s">
        <v>67</v>
      </c>
      <c r="B18" s="42" t="s">
        <v>132</v>
      </c>
      <c r="C18" s="43">
        <v>6.5549999999999979</v>
      </c>
      <c r="D18" s="43">
        <v>5.2080645161290322</v>
      </c>
      <c r="E18" s="43">
        <v>1.3070967741935484</v>
      </c>
      <c r="F18" s="43">
        <v>1.57</v>
      </c>
      <c r="G18" s="78">
        <v>62</v>
      </c>
      <c r="H18" s="78">
        <v>2</v>
      </c>
      <c r="I18" s="61">
        <v>0.6865142927550516</v>
      </c>
      <c r="J18" s="43">
        <v>0.44777829025518617</v>
      </c>
      <c r="K18" s="43">
        <v>0.16454464924855838</v>
      </c>
      <c r="L18" s="43">
        <v>4.9309045226130659E-2</v>
      </c>
      <c r="M18" s="44">
        <v>0.124</v>
      </c>
      <c r="N18" s="44">
        <v>2.0202020202020204E-2</v>
      </c>
      <c r="O18" s="40">
        <v>0.27716492547691574</v>
      </c>
      <c r="P18" s="40">
        <v>0.40873461787497056</v>
      </c>
      <c r="Q18" s="45" t="s">
        <v>170</v>
      </c>
    </row>
    <row r="19" spans="1:17" x14ac:dyDescent="0.25">
      <c r="A19" s="41" t="s">
        <v>58</v>
      </c>
      <c r="B19" s="42" t="s">
        <v>121</v>
      </c>
      <c r="C19" s="43">
        <v>4.3293617021276596</v>
      </c>
      <c r="D19" s="43">
        <v>6.7394680851063837</v>
      </c>
      <c r="E19" s="43">
        <v>0.44819148936170206</v>
      </c>
      <c r="F19" s="43">
        <v>8.59</v>
      </c>
      <c r="G19" s="78">
        <v>94</v>
      </c>
      <c r="H19" s="78">
        <v>7</v>
      </c>
      <c r="I19" s="61">
        <v>0.45342008955255186</v>
      </c>
      <c r="J19" s="43">
        <v>0.57944510614882772</v>
      </c>
      <c r="K19" s="43">
        <v>5.6420850291449103E-2</v>
      </c>
      <c r="L19" s="43">
        <v>0.269786432160804</v>
      </c>
      <c r="M19" s="44">
        <v>0.188</v>
      </c>
      <c r="N19" s="44">
        <v>7.0707070707070704E-2</v>
      </c>
      <c r="O19" s="40">
        <v>0.26538152915549812</v>
      </c>
      <c r="P19" s="40">
        <v>0.39135766448010428</v>
      </c>
      <c r="Q19" s="45" t="s">
        <v>170</v>
      </c>
    </row>
    <row r="20" spans="1:17" x14ac:dyDescent="0.25">
      <c r="A20" s="41" t="s">
        <v>44</v>
      </c>
      <c r="B20" s="42" t="s">
        <v>106</v>
      </c>
      <c r="C20" s="43">
        <v>4.9537500000000003</v>
      </c>
      <c r="D20" s="43">
        <v>3.3306249999999999</v>
      </c>
      <c r="E20" s="43">
        <v>1.7431250000000003</v>
      </c>
      <c r="F20" s="43">
        <v>7.96</v>
      </c>
      <c r="G20" s="78">
        <v>32</v>
      </c>
      <c r="H20" s="78">
        <v>0</v>
      </c>
      <c r="I20" s="61">
        <v>0.5188131468703796</v>
      </c>
      <c r="J20" s="43">
        <v>0.28636004092546646</v>
      </c>
      <c r="K20" s="43">
        <v>0.21943431992505416</v>
      </c>
      <c r="L20" s="43">
        <v>0.25</v>
      </c>
      <c r="M20" s="44">
        <v>6.4000000000000001E-2</v>
      </c>
      <c r="N20" s="44">
        <v>0</v>
      </c>
      <c r="O20" s="40">
        <v>0.23325317498437037</v>
      </c>
      <c r="P20" s="40">
        <v>0.34397803827923656</v>
      </c>
      <c r="Q20" s="45" t="s">
        <v>170</v>
      </c>
    </row>
    <row r="21" spans="1:17" x14ac:dyDescent="0.25">
      <c r="A21" s="34" t="s">
        <v>76</v>
      </c>
      <c r="B21" s="35" t="s">
        <v>140</v>
      </c>
      <c r="C21" s="36">
        <v>5.6839999999999984</v>
      </c>
      <c r="D21" s="36">
        <v>4.3346666666666662</v>
      </c>
      <c r="E21" s="36">
        <v>0.86766666666666659</v>
      </c>
      <c r="F21" s="36">
        <v>2.46</v>
      </c>
      <c r="G21" s="78">
        <v>30</v>
      </c>
      <c r="H21" s="78">
        <v>2</v>
      </c>
      <c r="I21" s="60">
        <v>0.59529324790537197</v>
      </c>
      <c r="J21" s="36">
        <v>0.3726854041103162</v>
      </c>
      <c r="K21" s="36">
        <v>0.10922673068290491</v>
      </c>
      <c r="L21" s="36">
        <v>7.7261306532663318E-2</v>
      </c>
      <c r="M21" s="37">
        <v>0.06</v>
      </c>
      <c r="N21" s="37">
        <v>2.0202020202020204E-2</v>
      </c>
      <c r="O21" s="38">
        <v>0.22910165603265584</v>
      </c>
      <c r="P21" s="38">
        <v>0.33785580073633698</v>
      </c>
      <c r="Q21" s="39" t="s">
        <v>170</v>
      </c>
    </row>
    <row r="22" spans="1:17" x14ac:dyDescent="0.25">
      <c r="A22" s="41" t="s">
        <v>69</v>
      </c>
      <c r="B22" s="42" t="s">
        <v>134</v>
      </c>
      <c r="C22" s="43">
        <v>6.2258536585365869</v>
      </c>
      <c r="D22" s="43">
        <v>4.1653658536585381</v>
      </c>
      <c r="E22" s="43">
        <v>0.45560975609756099</v>
      </c>
      <c r="F22" s="43">
        <v>2.11</v>
      </c>
      <c r="G22" s="78">
        <v>41</v>
      </c>
      <c r="H22" s="78">
        <v>2</v>
      </c>
      <c r="I22" s="61">
        <v>0.65204233732825279</v>
      </c>
      <c r="J22" s="43">
        <v>0.35812928093772178</v>
      </c>
      <c r="K22" s="43">
        <v>5.7354703179914278E-2</v>
      </c>
      <c r="L22" s="43">
        <v>6.626884422110553E-2</v>
      </c>
      <c r="M22" s="44">
        <v>8.2000000000000003E-2</v>
      </c>
      <c r="N22" s="44">
        <v>2.0202020202020204E-2</v>
      </c>
      <c r="O22" s="40">
        <v>0.22908197648845152</v>
      </c>
      <c r="P22" s="40">
        <v>0.33782677934783895</v>
      </c>
      <c r="Q22" s="45" t="s">
        <v>170</v>
      </c>
    </row>
    <row r="23" spans="1:17" x14ac:dyDescent="0.25">
      <c r="A23" s="34" t="s">
        <v>74</v>
      </c>
      <c r="B23" s="35" t="s">
        <v>139</v>
      </c>
      <c r="C23" s="36">
        <v>4.2811320754716986</v>
      </c>
      <c r="D23" s="36">
        <v>4.2977358490566049</v>
      </c>
      <c r="E23" s="36">
        <v>0.62415094339622634</v>
      </c>
      <c r="F23" s="36">
        <v>8.67</v>
      </c>
      <c r="G23" s="78">
        <v>53</v>
      </c>
      <c r="H23" s="78">
        <v>5</v>
      </c>
      <c r="I23" s="60">
        <v>0.44836893348335932</v>
      </c>
      <c r="J23" s="36">
        <v>0.36951017110082757</v>
      </c>
      <c r="K23" s="36">
        <v>7.8571610065102548E-2</v>
      </c>
      <c r="L23" s="36">
        <v>0.27229899497487436</v>
      </c>
      <c r="M23" s="37">
        <v>0.106</v>
      </c>
      <c r="N23" s="37">
        <v>5.0505050505050504E-2</v>
      </c>
      <c r="O23" s="38">
        <v>0.22024721338611697</v>
      </c>
      <c r="P23" s="38">
        <v>0.32479817006607264</v>
      </c>
      <c r="Q23" s="39" t="s">
        <v>170</v>
      </c>
    </row>
    <row r="24" spans="1:17" x14ac:dyDescent="0.25">
      <c r="A24" s="34" t="s">
        <v>56</v>
      </c>
      <c r="B24" s="35" t="s">
        <v>119</v>
      </c>
      <c r="C24" s="36">
        <v>4.3867441860465126</v>
      </c>
      <c r="D24" s="36">
        <v>4.0816279069767454</v>
      </c>
      <c r="E24" s="36">
        <v>0.58953488372093021</v>
      </c>
      <c r="F24" s="36">
        <v>2.38</v>
      </c>
      <c r="G24" s="78">
        <v>43</v>
      </c>
      <c r="H24" s="78">
        <v>1</v>
      </c>
      <c r="I24" s="60">
        <v>0.45942983712907048</v>
      </c>
      <c r="J24" s="36">
        <v>0.35092967070276204</v>
      </c>
      <c r="K24" s="36">
        <v>7.4213946952397664E-2</v>
      </c>
      <c r="L24" s="36">
        <v>7.4748743718592955E-2</v>
      </c>
      <c r="M24" s="37">
        <v>8.5999999999999993E-2</v>
      </c>
      <c r="N24" s="37">
        <v>1.0101010101010102E-2</v>
      </c>
      <c r="O24" s="38">
        <v>0.19003183773246335</v>
      </c>
      <c r="P24" s="38">
        <v>0.28023960984964508</v>
      </c>
      <c r="Q24" s="39" t="s">
        <v>11</v>
      </c>
    </row>
    <row r="25" spans="1:17" x14ac:dyDescent="0.25">
      <c r="A25" s="34" t="s">
        <v>70</v>
      </c>
      <c r="B25" s="35" t="s">
        <v>135</v>
      </c>
      <c r="C25" s="36">
        <v>3.5428571428571431</v>
      </c>
      <c r="D25" s="36">
        <v>4.0434285714285707</v>
      </c>
      <c r="E25" s="36">
        <v>0.80028571428571427</v>
      </c>
      <c r="F25" s="36">
        <v>4.6399999999999997</v>
      </c>
      <c r="G25" s="78">
        <v>35</v>
      </c>
      <c r="H25" s="78">
        <v>1</v>
      </c>
      <c r="I25" s="60">
        <v>0.37104837006266289</v>
      </c>
      <c r="J25" s="36">
        <v>0.34764537322379013</v>
      </c>
      <c r="K25" s="36">
        <v>0.10074443970456616</v>
      </c>
      <c r="L25" s="36">
        <v>0.14572864321608039</v>
      </c>
      <c r="M25" s="37">
        <v>7.0000000000000007E-2</v>
      </c>
      <c r="N25" s="37">
        <v>1.0101010101010102E-2</v>
      </c>
      <c r="O25" s="38">
        <v>0.1811129935098218</v>
      </c>
      <c r="P25" s="38">
        <v>0.26708700629075288</v>
      </c>
      <c r="Q25" s="39" t="s">
        <v>11</v>
      </c>
    </row>
    <row r="26" spans="1:17" x14ac:dyDescent="0.25">
      <c r="A26" s="41" t="s">
        <v>71</v>
      </c>
      <c r="B26" s="42" t="s">
        <v>136</v>
      </c>
      <c r="C26" s="43">
        <v>3.8842105263157891</v>
      </c>
      <c r="D26" s="43">
        <v>4.9057894736842114</v>
      </c>
      <c r="E26" s="43">
        <v>0.14842105263157895</v>
      </c>
      <c r="F26" s="43">
        <v>4.24</v>
      </c>
      <c r="G26" s="78">
        <v>19</v>
      </c>
      <c r="H26" s="78">
        <v>0</v>
      </c>
      <c r="I26" s="61">
        <v>0.40679878602370889</v>
      </c>
      <c r="J26" s="43">
        <v>0.42178932616428849</v>
      </c>
      <c r="K26" s="43">
        <v>1.8684071851858698E-2</v>
      </c>
      <c r="L26" s="43">
        <v>0.13316582914572864</v>
      </c>
      <c r="M26" s="44">
        <v>3.7999999999999999E-2</v>
      </c>
      <c r="N26" s="44">
        <v>0</v>
      </c>
      <c r="O26" s="40">
        <v>0.17722051022491381</v>
      </c>
      <c r="P26" s="40">
        <v>0.2613467681805231</v>
      </c>
      <c r="Q26" s="45" t="s">
        <v>11</v>
      </c>
    </row>
    <row r="27" spans="1:17" x14ac:dyDescent="0.25">
      <c r="A27" s="34" t="s">
        <v>17</v>
      </c>
      <c r="B27" s="35" t="s">
        <v>87</v>
      </c>
      <c r="C27" s="36">
        <v>1.4060000000000001</v>
      </c>
      <c r="D27" s="36">
        <v>2.4359999999999999</v>
      </c>
      <c r="E27" s="36">
        <v>0.47200000000000009</v>
      </c>
      <c r="F27" s="36">
        <v>31.84</v>
      </c>
      <c r="G27" s="78">
        <v>2</v>
      </c>
      <c r="H27" s="78">
        <v>0</v>
      </c>
      <c r="I27" s="60">
        <v>0.14725234105470678</v>
      </c>
      <c r="J27" s="36">
        <v>0.20944208960613589</v>
      </c>
      <c r="K27" s="36">
        <v>5.9417998711868376E-2</v>
      </c>
      <c r="L27" s="36">
        <v>1</v>
      </c>
      <c r="M27" s="37">
        <v>4.0000000000000001E-3</v>
      </c>
      <c r="N27" s="37">
        <v>0</v>
      </c>
      <c r="O27" s="38">
        <v>0.16944592658402388</v>
      </c>
      <c r="P27" s="38">
        <v>0.24988160364670547</v>
      </c>
      <c r="Q27" s="39" t="s">
        <v>11</v>
      </c>
    </row>
    <row r="28" spans="1:17" x14ac:dyDescent="0.25">
      <c r="A28" s="34" t="s">
        <v>25</v>
      </c>
      <c r="B28" s="35" t="s">
        <v>88</v>
      </c>
      <c r="C28" s="36">
        <v>0.94399999999999995</v>
      </c>
      <c r="D28" s="36">
        <v>0.96599999999999997</v>
      </c>
      <c r="E28" s="36">
        <v>0.65999999999999992</v>
      </c>
      <c r="F28" s="36">
        <v>16.25</v>
      </c>
      <c r="G28" s="78">
        <v>3</v>
      </c>
      <c r="H28" s="78">
        <v>0</v>
      </c>
      <c r="I28" s="60">
        <v>9.8866436668309521E-2</v>
      </c>
      <c r="J28" s="36">
        <v>8.3054621740364223E-2</v>
      </c>
      <c r="K28" s="36">
        <v>8.3084489724222707E-2</v>
      </c>
      <c r="L28" s="36">
        <v>0.51036432160804024</v>
      </c>
      <c r="M28" s="37">
        <v>6.0000000000000001E-3</v>
      </c>
      <c r="N28" s="37">
        <v>0</v>
      </c>
      <c r="O28" s="38">
        <v>9.8921769183017302E-2</v>
      </c>
      <c r="P28" s="38">
        <v>0.14587975537295805</v>
      </c>
      <c r="Q28" s="39" t="s">
        <v>11</v>
      </c>
    </row>
  </sheetData>
  <mergeCells count="7">
    <mergeCell ref="P1:P2"/>
    <mergeCell ref="Q1:Q2"/>
    <mergeCell ref="A1:A2"/>
    <mergeCell ref="B1:B2"/>
    <mergeCell ref="C1:F1"/>
    <mergeCell ref="I1:N1"/>
    <mergeCell ref="O1:O2"/>
  </mergeCells>
  <conditionalFormatting sqref="Q30:Q1048576 Q1 AD7:AF7">
    <cfRule type="cellIs" dxfId="48" priority="18" operator="equal">
      <formula>$Y$7</formula>
    </cfRule>
    <cfRule type="cellIs" dxfId="47" priority="19" operator="equal">
      <formula>$X$7</formula>
    </cfRule>
    <cfRule type="cellIs" dxfId="46" priority="20" operator="equal">
      <formula>$W$7</formula>
    </cfRule>
    <cfRule type="cellIs" dxfId="45" priority="21" operator="equal">
      <formula>$V$7</formula>
    </cfRule>
  </conditionalFormatting>
  <conditionalFormatting sqref="Q3:Q29 AC7">
    <cfRule type="cellIs" dxfId="44" priority="16" operator="equal">
      <formula>$V$7</formula>
    </cfRule>
  </conditionalFormatting>
  <conditionalFormatting sqref="C3:F28">
    <cfRule type="cellIs" dxfId="43" priority="7" operator="equal">
      <formula>0</formula>
    </cfRule>
  </conditionalFormatting>
  <conditionalFormatting sqref="I3:N28">
    <cfRule type="cellIs" dxfId="42" priority="6" operator="equal">
      <formula>0</formula>
    </cfRule>
  </conditionalFormatting>
  <conditionalFormatting sqref="O3:O28">
    <cfRule type="colorScale" priority="4">
      <colorScale>
        <cfvo type="min"/>
        <cfvo type="max"/>
        <color theme="0" tint="-4.9989318521683403E-2"/>
        <color theme="0" tint="-0.249977111117893"/>
      </colorScale>
    </cfRule>
    <cfRule type="colorScale" priority="5">
      <colorScale>
        <cfvo type="min"/>
        <cfvo type="max"/>
        <color theme="0" tint="-4.9989318521683403E-2"/>
        <color rgb="FFB09AA7"/>
      </colorScale>
    </cfRule>
  </conditionalFormatting>
  <conditionalFormatting sqref="P3:P28">
    <cfRule type="colorScale" priority="2">
      <colorScale>
        <cfvo type="min"/>
        <cfvo type="max"/>
        <color theme="0" tint="-4.9989318521683403E-2"/>
        <color theme="0" tint="-0.249977111117893"/>
      </colorScale>
    </cfRule>
    <cfRule type="colorScale" priority="3">
      <colorScale>
        <cfvo type="min"/>
        <cfvo type="max"/>
        <color theme="0" tint="-4.9989318521683403E-2"/>
        <color rgb="FFB09AA7"/>
      </colorScale>
    </cfRule>
  </conditionalFormatting>
  <conditionalFormatting sqref="G3:H28">
    <cfRule type="cellIs" dxfId="41" priority="1" operator="equal">
      <formula>0</formula>
    </cfRule>
  </conditionalFormatting>
  <conditionalFormatting sqref="Q3:Q28">
    <cfRule type="cellIs" dxfId="40" priority="248" operator="equal">
      <formula>$Y$7</formula>
    </cfRule>
    <cfRule type="cellIs" dxfId="39" priority="249" operator="equal">
      <formula>$X$7</formula>
    </cfRule>
    <cfRule type="cellIs" dxfId="38" priority="250" operator="equal">
      <formula>$W$7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'C:\Users\gabiv\Desktop\[Date-cercetare-ClasaC2-extrasRS_formule_v2.xlsx]nomenclator'!#REF!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zoomScale="62" zoomScaleNormal="62" workbookViewId="0">
      <selection sqref="A1:A2"/>
    </sheetView>
  </sheetViews>
  <sheetFormatPr defaultRowHeight="15" x14ac:dyDescent="0.25"/>
  <cols>
    <col min="1" max="1" width="9.140625" style="21" customWidth="1"/>
    <col min="2" max="2" width="29.42578125" customWidth="1"/>
    <col min="7" max="7" width="7.28515625" customWidth="1"/>
    <col min="8" max="8" width="6.85546875" customWidth="1"/>
    <col min="14" max="14" width="10" customWidth="1"/>
    <col min="15" max="15" width="12.85546875" customWidth="1"/>
    <col min="16" max="16" width="13.140625" customWidth="1"/>
    <col min="17" max="17" width="8.7109375" style="4"/>
  </cols>
  <sheetData>
    <row r="1" spans="1:27" ht="14.45" customHeight="1" x14ac:dyDescent="0.25">
      <c r="A1" s="147" t="s">
        <v>166</v>
      </c>
      <c r="B1" s="149" t="s">
        <v>4</v>
      </c>
      <c r="C1" s="151" t="s">
        <v>184</v>
      </c>
      <c r="D1" s="151"/>
      <c r="E1" s="151"/>
      <c r="F1" s="151"/>
      <c r="G1" s="54"/>
      <c r="H1" s="77"/>
      <c r="I1" s="152" t="s">
        <v>185</v>
      </c>
      <c r="J1" s="153"/>
      <c r="K1" s="153"/>
      <c r="L1" s="153"/>
      <c r="M1" s="153"/>
      <c r="N1" s="153"/>
      <c r="O1" s="143" t="s">
        <v>186</v>
      </c>
      <c r="P1" s="143" t="s">
        <v>187</v>
      </c>
      <c r="Q1" s="145" t="s">
        <v>172</v>
      </c>
    </row>
    <row r="2" spans="1:27" ht="29.1" customHeight="1" thickBot="1" x14ac:dyDescent="0.3">
      <c r="A2" s="148"/>
      <c r="B2" s="150"/>
      <c r="C2" s="52" t="s">
        <v>174</v>
      </c>
      <c r="D2" s="52" t="s">
        <v>175</v>
      </c>
      <c r="E2" s="52" t="s">
        <v>176</v>
      </c>
      <c r="F2" s="52" t="s">
        <v>177</v>
      </c>
      <c r="G2" s="52" t="s">
        <v>195</v>
      </c>
      <c r="H2" s="52" t="s">
        <v>196</v>
      </c>
      <c r="I2" s="58" t="s">
        <v>179</v>
      </c>
      <c r="J2" s="53" t="s">
        <v>178</v>
      </c>
      <c r="K2" s="53" t="s">
        <v>180</v>
      </c>
      <c r="L2" s="53" t="s">
        <v>181</v>
      </c>
      <c r="M2" s="53" t="s">
        <v>182</v>
      </c>
      <c r="N2" s="53" t="s">
        <v>183</v>
      </c>
      <c r="O2" s="144"/>
      <c r="P2" s="144"/>
      <c r="Q2" s="146"/>
    </row>
    <row r="3" spans="1:27" ht="15.75" thickTop="1" x14ac:dyDescent="0.25">
      <c r="A3" s="79" t="s">
        <v>52</v>
      </c>
      <c r="B3" s="80" t="s">
        <v>112</v>
      </c>
      <c r="C3" s="81">
        <v>2.5187037037037037</v>
      </c>
      <c r="D3" s="81">
        <v>6.0092592592592595</v>
      </c>
      <c r="E3" s="81">
        <v>2.5246296296296293</v>
      </c>
      <c r="F3" s="81">
        <v>23.96</v>
      </c>
      <c r="G3" s="78">
        <v>54</v>
      </c>
      <c r="H3" s="78">
        <v>8</v>
      </c>
      <c r="I3" s="82">
        <v>0.75915382897968298</v>
      </c>
      <c r="J3" s="81">
        <v>0.47560421521640367</v>
      </c>
      <c r="K3" s="81">
        <v>0.44291747888239108</v>
      </c>
      <c r="L3" s="81">
        <v>0.75251256281407042</v>
      </c>
      <c r="M3" s="83">
        <v>1</v>
      </c>
      <c r="N3" s="83">
        <v>0.8</v>
      </c>
      <c r="O3" s="84">
        <v>0.67901382189109061</v>
      </c>
      <c r="P3" s="84">
        <v>1</v>
      </c>
      <c r="Q3" s="85" t="s">
        <v>10</v>
      </c>
    </row>
    <row r="4" spans="1:27" x14ac:dyDescent="0.25">
      <c r="A4" s="41" t="s">
        <v>40</v>
      </c>
      <c r="B4" s="42" t="s">
        <v>104</v>
      </c>
      <c r="C4" s="43">
        <v>2.2105555555555552</v>
      </c>
      <c r="D4" s="43">
        <v>12.634999999999998</v>
      </c>
      <c r="E4" s="43">
        <v>1.5061111111111112</v>
      </c>
      <c r="F4" s="43">
        <v>6.73</v>
      </c>
      <c r="G4" s="78">
        <v>36</v>
      </c>
      <c r="H4" s="78">
        <v>10</v>
      </c>
      <c r="I4" s="61">
        <v>0.66627595445411913</v>
      </c>
      <c r="J4" s="43">
        <v>1</v>
      </c>
      <c r="K4" s="43">
        <v>0.26423001949317737</v>
      </c>
      <c r="L4" s="43">
        <v>0.21136934673366836</v>
      </c>
      <c r="M4" s="44">
        <v>0.66666666666666663</v>
      </c>
      <c r="N4" s="44">
        <v>1</v>
      </c>
      <c r="O4" s="40">
        <v>0.66776282906829576</v>
      </c>
      <c r="P4" s="40">
        <v>0.9834303920478964</v>
      </c>
      <c r="Q4" s="45" t="s">
        <v>10</v>
      </c>
      <c r="Y4" s="131"/>
      <c r="Z4" s="131"/>
      <c r="AA4" s="131"/>
    </row>
    <row r="5" spans="1:27" x14ac:dyDescent="0.25">
      <c r="A5" s="41" t="s">
        <v>28</v>
      </c>
      <c r="B5" s="42" t="s">
        <v>92</v>
      </c>
      <c r="C5" s="43">
        <v>1.8239473684210528</v>
      </c>
      <c r="D5" s="43">
        <v>8.3763157894736864</v>
      </c>
      <c r="E5" s="43">
        <v>1.8789473684210527</v>
      </c>
      <c r="F5" s="43">
        <v>24.4</v>
      </c>
      <c r="G5" s="78">
        <v>38</v>
      </c>
      <c r="H5" s="78">
        <v>8</v>
      </c>
      <c r="I5" s="61">
        <v>0.54974970916910504</v>
      </c>
      <c r="J5" s="43">
        <v>0.66294545227334289</v>
      </c>
      <c r="K5" s="43">
        <v>0.32963988919667592</v>
      </c>
      <c r="L5" s="43">
        <v>0.76633165829145722</v>
      </c>
      <c r="M5" s="44">
        <v>0.70370370370370372</v>
      </c>
      <c r="N5" s="44">
        <v>0.8</v>
      </c>
      <c r="O5" s="40">
        <v>0.61174979919692085</v>
      </c>
      <c r="P5" s="40">
        <v>0.90093865467003931</v>
      </c>
      <c r="Q5" s="63" t="s">
        <v>10</v>
      </c>
      <c r="X5" s="128"/>
      <c r="Y5" s="129"/>
      <c r="Z5" s="129"/>
      <c r="AA5" s="129"/>
    </row>
    <row r="6" spans="1:27" x14ac:dyDescent="0.25">
      <c r="A6" s="41" t="s">
        <v>58</v>
      </c>
      <c r="B6" s="42" t="s">
        <v>121</v>
      </c>
      <c r="C6" s="43">
        <v>3.3177777777777777</v>
      </c>
      <c r="D6" s="43">
        <v>4.7655555555555544</v>
      </c>
      <c r="E6" s="43">
        <v>4.666666666666667</v>
      </c>
      <c r="F6" s="43">
        <v>8.59</v>
      </c>
      <c r="G6" s="78">
        <v>9</v>
      </c>
      <c r="H6" s="78">
        <v>0</v>
      </c>
      <c r="I6" s="61">
        <v>1</v>
      </c>
      <c r="J6" s="43">
        <v>0.3771709976696126</v>
      </c>
      <c r="K6" s="43">
        <v>0.81871345029239773</v>
      </c>
      <c r="L6" s="43">
        <v>0.269786432160804</v>
      </c>
      <c r="M6" s="44">
        <v>0.16666666666666666</v>
      </c>
      <c r="N6" s="44">
        <v>0</v>
      </c>
      <c r="O6" s="40">
        <v>0.48866300639304328</v>
      </c>
      <c r="P6" s="40">
        <v>0.7196657720929599</v>
      </c>
      <c r="Q6" s="45" t="s">
        <v>169</v>
      </c>
    </row>
    <row r="7" spans="1:27" x14ac:dyDescent="0.25">
      <c r="A7" s="41" t="s">
        <v>80</v>
      </c>
      <c r="B7" s="42" t="s">
        <v>149</v>
      </c>
      <c r="C7" s="43">
        <v>3.184615384615384</v>
      </c>
      <c r="D7" s="43">
        <v>6.2846153846153836</v>
      </c>
      <c r="E7" s="43">
        <v>2.8712820512820514</v>
      </c>
      <c r="F7" s="43">
        <v>4.5999999999999996</v>
      </c>
      <c r="G7" s="78">
        <v>13</v>
      </c>
      <c r="H7" s="78">
        <v>2</v>
      </c>
      <c r="I7" s="61">
        <v>0.95986398062754374</v>
      </c>
      <c r="J7" s="43">
        <v>0.49739733950260268</v>
      </c>
      <c r="K7" s="43">
        <v>0.50373369320737738</v>
      </c>
      <c r="L7" s="43">
        <v>0.14447236180904521</v>
      </c>
      <c r="M7" s="44">
        <v>0.24074074074074073</v>
      </c>
      <c r="N7" s="44">
        <v>0.2</v>
      </c>
      <c r="O7" s="40">
        <v>0.47339705326507142</v>
      </c>
      <c r="P7" s="40">
        <v>0.69718323545555339</v>
      </c>
      <c r="Q7" s="45" t="s">
        <v>169</v>
      </c>
      <c r="V7" s="132" t="s">
        <v>10</v>
      </c>
      <c r="W7" s="132" t="s">
        <v>169</v>
      </c>
      <c r="X7" s="132" t="s">
        <v>170</v>
      </c>
      <c r="Y7" s="132" t="s">
        <v>11</v>
      </c>
    </row>
    <row r="8" spans="1:27" x14ac:dyDescent="0.25">
      <c r="A8" s="41" t="s">
        <v>65</v>
      </c>
      <c r="B8" s="42" t="s">
        <v>128</v>
      </c>
      <c r="C8" s="43">
        <v>2.5076923076923072</v>
      </c>
      <c r="D8" s="43">
        <v>1.9892307692307691</v>
      </c>
      <c r="E8" s="43">
        <v>1.8461538461538463</v>
      </c>
      <c r="F8" s="43">
        <v>21.66</v>
      </c>
      <c r="G8" s="78">
        <v>13</v>
      </c>
      <c r="H8" s="78">
        <v>3</v>
      </c>
      <c r="I8" s="61">
        <v>0.75583492194342816</v>
      </c>
      <c r="J8" s="43">
        <v>0.15743812973729873</v>
      </c>
      <c r="K8" s="43">
        <v>0.32388663967611336</v>
      </c>
      <c r="L8" s="43">
        <v>0.68027638190954776</v>
      </c>
      <c r="M8" s="44">
        <v>0.24074074074074073</v>
      </c>
      <c r="N8" s="44">
        <v>0.3</v>
      </c>
      <c r="O8" s="40">
        <v>0.40421236584878528</v>
      </c>
      <c r="P8" s="40">
        <v>0.59529328095712652</v>
      </c>
      <c r="Q8" s="45" t="s">
        <v>169</v>
      </c>
    </row>
    <row r="9" spans="1:27" x14ac:dyDescent="0.25">
      <c r="A9" s="41" t="s">
        <v>67</v>
      </c>
      <c r="B9" s="42" t="s">
        <v>132</v>
      </c>
      <c r="C9" s="43">
        <v>2.1090909090909089</v>
      </c>
      <c r="D9" s="43">
        <v>8.9409090909090914</v>
      </c>
      <c r="E9" s="43">
        <v>0.13636363636363635</v>
      </c>
      <c r="F9" s="43">
        <v>1.57</v>
      </c>
      <c r="G9" s="78">
        <v>22</v>
      </c>
      <c r="H9" s="78">
        <v>2</v>
      </c>
      <c r="I9" s="61">
        <v>0.63569384399926931</v>
      </c>
      <c r="J9" s="43">
        <v>0.70763031981868563</v>
      </c>
      <c r="K9" s="43">
        <v>2.3923444976076551E-2</v>
      </c>
      <c r="L9" s="43">
        <v>4.9309045226130659E-2</v>
      </c>
      <c r="M9" s="44">
        <v>0.40740740740740738</v>
      </c>
      <c r="N9" s="44">
        <v>0.2</v>
      </c>
      <c r="O9" s="40">
        <v>0.3500694139391658</v>
      </c>
      <c r="P9" s="40">
        <v>0.5155556524080811</v>
      </c>
      <c r="Q9" s="45" t="s">
        <v>169</v>
      </c>
    </row>
    <row r="10" spans="1:27" x14ac:dyDescent="0.25">
      <c r="A10" s="34" t="s">
        <v>56</v>
      </c>
      <c r="B10" s="35" t="s">
        <v>119</v>
      </c>
      <c r="C10" s="36">
        <v>0.66799999999999993</v>
      </c>
      <c r="D10" s="36">
        <v>0.96599999999999997</v>
      </c>
      <c r="E10" s="36">
        <v>5.7</v>
      </c>
      <c r="F10" s="36">
        <v>2.38</v>
      </c>
      <c r="G10" s="78">
        <v>4</v>
      </c>
      <c r="H10" s="78">
        <v>0</v>
      </c>
      <c r="I10" s="60">
        <v>0.20133958472873406</v>
      </c>
      <c r="J10" s="36">
        <v>7.6454293628808873E-2</v>
      </c>
      <c r="K10" s="36">
        <v>1</v>
      </c>
      <c r="L10" s="36">
        <v>7.4748743718592955E-2</v>
      </c>
      <c r="M10" s="37">
        <v>7.407407407407407E-2</v>
      </c>
      <c r="N10" s="37">
        <v>0</v>
      </c>
      <c r="O10" s="38">
        <v>0.28015407779275314</v>
      </c>
      <c r="P10" s="38">
        <v>0.41258965393739516</v>
      </c>
      <c r="Q10" s="39" t="s">
        <v>170</v>
      </c>
    </row>
    <row r="11" spans="1:27" x14ac:dyDescent="0.25">
      <c r="A11" s="34" t="s">
        <v>17</v>
      </c>
      <c r="B11" s="35" t="s">
        <v>87</v>
      </c>
      <c r="C11" s="36">
        <v>1.028</v>
      </c>
      <c r="D11" s="36">
        <v>1.04</v>
      </c>
      <c r="E11" s="36">
        <v>1.2</v>
      </c>
      <c r="F11" s="36">
        <v>31.84</v>
      </c>
      <c r="G11" s="78">
        <v>2</v>
      </c>
      <c r="H11" s="78">
        <v>0</v>
      </c>
      <c r="I11" s="60">
        <v>0.30984594775619562</v>
      </c>
      <c r="J11" s="36">
        <v>8.2311040759794243E-2</v>
      </c>
      <c r="K11" s="36">
        <v>0.21052631578947367</v>
      </c>
      <c r="L11" s="36">
        <v>1</v>
      </c>
      <c r="M11" s="37">
        <v>3.7037037037037035E-2</v>
      </c>
      <c r="N11" s="37">
        <v>0</v>
      </c>
      <c r="O11" s="38">
        <v>0.21734512634782963</v>
      </c>
      <c r="P11" s="38">
        <v>0.3200893992739523</v>
      </c>
      <c r="Q11" s="39" t="s">
        <v>170</v>
      </c>
    </row>
    <row r="12" spans="1:27" x14ac:dyDescent="0.25">
      <c r="A12" s="41" t="s">
        <v>72</v>
      </c>
      <c r="B12" s="42" t="s">
        <v>137</v>
      </c>
      <c r="C12" s="43">
        <v>1.0085000000000002</v>
      </c>
      <c r="D12" s="43">
        <v>3.073</v>
      </c>
      <c r="E12" s="43">
        <v>0.65</v>
      </c>
      <c r="F12" s="43">
        <v>3.47</v>
      </c>
      <c r="G12" s="78">
        <v>20</v>
      </c>
      <c r="H12" s="78">
        <v>1</v>
      </c>
      <c r="I12" s="61">
        <v>0.30396851975887479</v>
      </c>
      <c r="J12" s="43">
        <v>0.243213296398892</v>
      </c>
      <c r="K12" s="43">
        <v>0.11403508771929824</v>
      </c>
      <c r="L12" s="43">
        <v>0.10898241206030151</v>
      </c>
      <c r="M12" s="44">
        <v>0.37037037037037035</v>
      </c>
      <c r="N12" s="44">
        <v>0.1</v>
      </c>
      <c r="O12" s="40">
        <v>0.20067617578439584</v>
      </c>
      <c r="P12" s="40">
        <v>0.29554063454187385</v>
      </c>
      <c r="Q12" s="45" t="s">
        <v>11</v>
      </c>
    </row>
    <row r="13" spans="1:27" x14ac:dyDescent="0.25">
      <c r="A13" s="34" t="s">
        <v>74</v>
      </c>
      <c r="B13" s="35" t="s">
        <v>139</v>
      </c>
      <c r="C13" s="36">
        <v>0.57800000000000007</v>
      </c>
      <c r="D13" s="36">
        <v>1.6</v>
      </c>
      <c r="E13" s="36">
        <v>1.2</v>
      </c>
      <c r="F13" s="36">
        <v>8.67</v>
      </c>
      <c r="G13" s="78">
        <v>1</v>
      </c>
      <c r="H13" s="78">
        <v>0</v>
      </c>
      <c r="I13" s="60">
        <v>0.17421299397186873</v>
      </c>
      <c r="J13" s="36">
        <v>0.12663237039968345</v>
      </c>
      <c r="K13" s="36">
        <v>0.21052631578947367</v>
      </c>
      <c r="L13" s="36">
        <v>0.27229899497487436</v>
      </c>
      <c r="M13" s="37">
        <v>1.8518518518518517E-2</v>
      </c>
      <c r="N13" s="37">
        <v>0</v>
      </c>
      <c r="O13" s="38">
        <v>0.1288667046026038</v>
      </c>
      <c r="P13" s="38">
        <v>0.18978509781097383</v>
      </c>
      <c r="Q13" s="39" t="s">
        <v>11</v>
      </c>
    </row>
    <row r="14" spans="1:27" x14ac:dyDescent="0.25">
      <c r="A14" s="41" t="s">
        <v>73</v>
      </c>
      <c r="B14" s="42" t="s">
        <v>138</v>
      </c>
      <c r="C14" s="43">
        <v>0.372</v>
      </c>
      <c r="D14" s="43">
        <v>1.04</v>
      </c>
      <c r="E14" s="43">
        <v>1.4</v>
      </c>
      <c r="F14" s="43">
        <v>12.26</v>
      </c>
      <c r="G14" s="78">
        <v>2</v>
      </c>
      <c r="H14" s="78">
        <v>0</v>
      </c>
      <c r="I14" s="61">
        <v>0.11212324179504354</v>
      </c>
      <c r="J14" s="43">
        <v>8.2311040759794243E-2</v>
      </c>
      <c r="K14" s="43">
        <v>0.24561403508771928</v>
      </c>
      <c r="L14" s="43">
        <v>0.3850502512562814</v>
      </c>
      <c r="M14" s="44">
        <v>3.7037037037037035E-2</v>
      </c>
      <c r="N14" s="44">
        <v>0</v>
      </c>
      <c r="O14" s="40">
        <v>0.1278463017616846</v>
      </c>
      <c r="P14" s="40">
        <v>0.18828232598509653</v>
      </c>
      <c r="Q14" s="45" t="s">
        <v>11</v>
      </c>
    </row>
    <row r="15" spans="1:27" x14ac:dyDescent="0.25">
      <c r="A15" s="34" t="s">
        <v>78</v>
      </c>
      <c r="B15" s="35" t="s">
        <v>141</v>
      </c>
      <c r="C15" s="36">
        <v>0.89200000000000002</v>
      </c>
      <c r="D15" s="36">
        <v>0.56600000000000006</v>
      </c>
      <c r="E15" s="36">
        <v>0</v>
      </c>
      <c r="F15" s="36">
        <v>2.86</v>
      </c>
      <c r="G15" s="78">
        <v>3</v>
      </c>
      <c r="H15" s="78">
        <v>0</v>
      </c>
      <c r="I15" s="60">
        <v>0.26885465505693235</v>
      </c>
      <c r="J15" s="36">
        <v>4.4796201028888018E-2</v>
      </c>
      <c r="K15" s="36">
        <v>0</v>
      </c>
      <c r="L15" s="36">
        <v>8.9824120603015076E-2</v>
      </c>
      <c r="M15" s="37">
        <v>5.5555555555555552E-2</v>
      </c>
      <c r="N15" s="37">
        <v>0</v>
      </c>
      <c r="O15" s="38">
        <v>7.8270113702249219E-2</v>
      </c>
      <c r="P15" s="38">
        <v>0.11527028048451603</v>
      </c>
      <c r="Q15" s="39" t="s">
        <v>11</v>
      </c>
    </row>
  </sheetData>
  <mergeCells count="7">
    <mergeCell ref="P1:P2"/>
    <mergeCell ref="Q1:Q2"/>
    <mergeCell ref="A1:A2"/>
    <mergeCell ref="B1:B2"/>
    <mergeCell ref="C1:F1"/>
    <mergeCell ref="I1:N1"/>
    <mergeCell ref="O1:O2"/>
  </mergeCells>
  <conditionalFormatting sqref="Q16:Q1048576 Q1 Y5:AA5">
    <cfRule type="cellIs" dxfId="37" priority="18" operator="equal">
      <formula>$Y$7</formula>
    </cfRule>
    <cfRule type="cellIs" dxfId="36" priority="19" operator="equal">
      <formula>$X$7</formula>
    </cfRule>
    <cfRule type="cellIs" dxfId="35" priority="20" operator="equal">
      <formula>$W$7</formula>
    </cfRule>
    <cfRule type="cellIs" dxfId="34" priority="21" operator="equal">
      <formula>$V$7</formula>
    </cfRule>
  </conditionalFormatting>
  <conditionalFormatting sqref="Q3:Q15 X5">
    <cfRule type="cellIs" dxfId="33" priority="16" operator="equal">
      <formula>$V$7</formula>
    </cfRule>
  </conditionalFormatting>
  <conditionalFormatting sqref="C3:F15">
    <cfRule type="cellIs" dxfId="32" priority="7" operator="equal">
      <formula>0</formula>
    </cfRule>
  </conditionalFormatting>
  <conditionalFormatting sqref="I3:N15">
    <cfRule type="cellIs" dxfId="31" priority="6" operator="equal">
      <formula>0</formula>
    </cfRule>
  </conditionalFormatting>
  <conditionalFormatting sqref="O3:O15">
    <cfRule type="colorScale" priority="4">
      <colorScale>
        <cfvo type="min"/>
        <cfvo type="max"/>
        <color theme="0" tint="-4.9989318521683403E-2"/>
        <color theme="0" tint="-0.249977111117893"/>
      </colorScale>
    </cfRule>
    <cfRule type="colorScale" priority="5">
      <colorScale>
        <cfvo type="min"/>
        <cfvo type="max"/>
        <color theme="0" tint="-4.9989318521683403E-2"/>
        <color rgb="FFB09AA7"/>
      </colorScale>
    </cfRule>
  </conditionalFormatting>
  <conditionalFormatting sqref="P3:P15">
    <cfRule type="colorScale" priority="2">
      <colorScale>
        <cfvo type="min"/>
        <cfvo type="max"/>
        <color theme="0" tint="-4.9989318521683403E-2"/>
        <color theme="0" tint="-0.249977111117893"/>
      </colorScale>
    </cfRule>
    <cfRule type="colorScale" priority="3">
      <colorScale>
        <cfvo type="min"/>
        <cfvo type="max"/>
        <color theme="0" tint="-4.9989318521683403E-2"/>
        <color rgb="FFB09AA7"/>
      </colorScale>
    </cfRule>
  </conditionalFormatting>
  <conditionalFormatting sqref="G3:H15">
    <cfRule type="cellIs" dxfId="30" priority="1" operator="equal">
      <formula>0</formula>
    </cfRule>
  </conditionalFormatting>
  <conditionalFormatting sqref="Q3:Q15">
    <cfRule type="cellIs" dxfId="29" priority="236" operator="equal">
      <formula>$Y$7</formula>
    </cfRule>
    <cfRule type="cellIs" dxfId="28" priority="237" operator="equal">
      <formula>$X$7</formula>
    </cfRule>
    <cfRule type="cellIs" dxfId="27" priority="238" operator="equal">
      <formula>$W$7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'C:\Users\gabiv\Desktop\[Date-cercetare-ClasaC2-extrasRS_formule_v2.xlsx]nomenclator'!#REF!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19"/>
  <sheetViews>
    <sheetView zoomScale="70" zoomScaleNormal="70" workbookViewId="0">
      <selection activeCell="I5" sqref="A5:XFD5"/>
    </sheetView>
  </sheetViews>
  <sheetFormatPr defaultRowHeight="15" x14ac:dyDescent="0.25"/>
  <cols>
    <col min="1" max="1" width="8.7109375" style="18"/>
    <col min="2" max="2" width="9.140625" style="21" customWidth="1"/>
    <col min="3" max="3" width="29.42578125" customWidth="1"/>
    <col min="8" max="8" width="3.42578125" hidden="1" customWidth="1"/>
    <col min="14" max="14" width="10" customWidth="1"/>
    <col min="15" max="15" width="12.85546875" customWidth="1"/>
    <col min="16" max="16" width="13.140625" customWidth="1"/>
    <col min="17" max="17" width="8.7109375" style="4"/>
    <col min="19" max="22" width="7.5703125" customWidth="1"/>
    <col min="24" max="31" width="8.7109375" style="3"/>
    <col min="32" max="32" width="12.85546875" style="3" customWidth="1"/>
    <col min="33" max="34" width="8.7109375" style="3"/>
    <col min="37" max="37" width="9.28515625" bestFit="1" customWidth="1"/>
  </cols>
  <sheetData>
    <row r="1" spans="1:40" x14ac:dyDescent="0.25">
      <c r="M1" s="22" t="e">
        <f>VLOOKUP($C$4,#REF!,4,FALSE)</f>
        <v>#REF!</v>
      </c>
      <c r="N1" s="22" t="e">
        <f>VLOOKUP($C$4,#REF!,5,FALSE)</f>
        <v>#REF!</v>
      </c>
      <c r="S1" s="62" t="s">
        <v>10</v>
      </c>
      <c r="T1" s="7" t="s">
        <v>169</v>
      </c>
      <c r="U1" s="7" t="s">
        <v>170</v>
      </c>
      <c r="V1" s="7" t="s">
        <v>11</v>
      </c>
      <c r="AC1" s="3" t="e">
        <f>VLOOKUP(C4,#REF!,6,FALSE)</f>
        <v>#REF!</v>
      </c>
      <c r="AD1" s="3" t="e">
        <f>VLOOKUP(C4,#REF!,7,FALSE)</f>
        <v>#REF!</v>
      </c>
    </row>
    <row r="2" spans="1:40" x14ac:dyDescent="0.25">
      <c r="D2" s="18" t="s">
        <v>156</v>
      </c>
      <c r="E2" s="18" t="s">
        <v>160</v>
      </c>
      <c r="F2" s="18" t="s">
        <v>159</v>
      </c>
      <c r="G2" s="18" t="s">
        <v>167</v>
      </c>
      <c r="I2" s="23">
        <v>10</v>
      </c>
      <c r="J2" s="23">
        <v>8</v>
      </c>
      <c r="K2" s="23">
        <v>10</v>
      </c>
      <c r="L2" s="23">
        <v>4</v>
      </c>
      <c r="M2" s="23">
        <v>5</v>
      </c>
      <c r="N2" s="23">
        <v>10</v>
      </c>
      <c r="S2" s="154" t="s">
        <v>190</v>
      </c>
      <c r="T2" s="154"/>
      <c r="U2" s="154"/>
      <c r="V2" s="154"/>
      <c r="W2" s="154"/>
      <c r="X2" s="26" t="s">
        <v>193</v>
      </c>
      <c r="Y2" s="64" t="e">
        <f ca="1">Y4-Y3</f>
        <v>#REF!</v>
      </c>
      <c r="Z2" s="64" t="e">
        <f ca="1">Z4-Z3</f>
        <v>#REF!</v>
      </c>
      <c r="AA2" s="64" t="e">
        <f ca="1">AA4-AA3</f>
        <v>#REF!</v>
      </c>
      <c r="AB2" s="64" t="e">
        <f ca="1">AB4-AB3</f>
        <v>#REF!</v>
      </c>
      <c r="AC2" s="64"/>
      <c r="AD2" s="64"/>
      <c r="AE2" s="76" t="e">
        <f ca="1">AE4-AE3</f>
        <v>#REF!</v>
      </c>
      <c r="AF2" s="64"/>
      <c r="AG2" s="26"/>
      <c r="AK2" s="4" t="s">
        <v>10</v>
      </c>
      <c r="AL2" s="4" t="s">
        <v>169</v>
      </c>
      <c r="AM2" s="4" t="s">
        <v>170</v>
      </c>
      <c r="AN2" s="4" t="s">
        <v>11</v>
      </c>
    </row>
    <row r="3" spans="1:40" x14ac:dyDescent="0.25">
      <c r="B3" s="28"/>
      <c r="C3" s="30" t="s">
        <v>173</v>
      </c>
      <c r="D3" s="31" t="e">
        <f ca="1">MAX(D6:D18)</f>
        <v>#REF!</v>
      </c>
      <c r="E3" s="31" t="e">
        <f ca="1">MAX(E6:E18)</f>
        <v>#REF!</v>
      </c>
      <c r="F3" s="31" t="e">
        <f ca="1">MAX(F6:F18)</f>
        <v>#REF!</v>
      </c>
      <c r="G3" s="31" t="e">
        <f ca="1">MAX(G6:G18)</f>
        <v>#REF!</v>
      </c>
      <c r="I3" s="29">
        <v>21.276595744680851</v>
      </c>
      <c r="J3" s="29">
        <v>17.021276595744681</v>
      </c>
      <c r="K3" s="29">
        <v>21.276595744680851</v>
      </c>
      <c r="L3" s="29">
        <v>8.5106382978723403</v>
      </c>
      <c r="M3" s="29">
        <v>10.638297872340425</v>
      </c>
      <c r="N3" s="29">
        <v>21.276595744680851</v>
      </c>
      <c r="O3" s="24" t="e">
        <f ca="1">MAX(O6:O18)</f>
        <v>#REF!</v>
      </c>
      <c r="S3" s="66" t="s">
        <v>189</v>
      </c>
      <c r="T3" s="66" t="e">
        <f ca="1">_xlfn.STDEV.P(D6:D18)</f>
        <v>#REF!</v>
      </c>
      <c r="U3" s="66" t="e">
        <f ca="1">_xlfn.STDEV.P(E6:E18)</f>
        <v>#REF!</v>
      </c>
      <c r="V3" s="66" t="e">
        <f ca="1">_xlfn.STDEV.P(F6:F18)</f>
        <v>#REF!</v>
      </c>
      <c r="W3" s="66" t="e">
        <f ca="1">_xlfn.STDEV.P(G6:G18)</f>
        <v>#REF!</v>
      </c>
      <c r="X3" s="26" t="s">
        <v>191</v>
      </c>
      <c r="Y3" s="64" t="e">
        <f ca="1">MIN(D6:D18)</f>
        <v>#REF!</v>
      </c>
      <c r="Z3" s="64" t="e">
        <f ca="1">MIN(E6:E18)</f>
        <v>#REF!</v>
      </c>
      <c r="AA3" s="64" t="e">
        <f ca="1">MIN(F6:F18)</f>
        <v>#REF!</v>
      </c>
      <c r="AB3" s="64" t="e">
        <f ca="1">MIN(G6:G18)</f>
        <v>#REF!</v>
      </c>
      <c r="AC3" s="64"/>
      <c r="AD3" s="64"/>
      <c r="AE3" s="76" t="e">
        <f ca="1">MIN(AE6:AE18)</f>
        <v>#REF!</v>
      </c>
      <c r="AF3" s="64"/>
      <c r="AG3" s="26"/>
      <c r="AK3" s="25">
        <v>0.75</v>
      </c>
      <c r="AL3" s="25">
        <v>0.5</v>
      </c>
      <c r="AM3" s="25">
        <v>0.3</v>
      </c>
      <c r="AN3" s="25">
        <v>0.1</v>
      </c>
    </row>
    <row r="4" spans="1:40" ht="14.45" customHeight="1" x14ac:dyDescent="0.25">
      <c r="B4" s="147" t="s">
        <v>166</v>
      </c>
      <c r="C4" s="149" t="s">
        <v>4</v>
      </c>
      <c r="D4" s="151" t="s">
        <v>184</v>
      </c>
      <c r="E4" s="151"/>
      <c r="F4" s="151"/>
      <c r="G4" s="151"/>
      <c r="H4" s="54"/>
      <c r="I4" s="152" t="s">
        <v>185</v>
      </c>
      <c r="J4" s="153"/>
      <c r="K4" s="153"/>
      <c r="L4" s="153"/>
      <c r="M4" s="153"/>
      <c r="N4" s="153"/>
      <c r="O4" s="143" t="s">
        <v>186</v>
      </c>
      <c r="P4" s="143" t="s">
        <v>187</v>
      </c>
      <c r="Q4" s="145" t="s">
        <v>172</v>
      </c>
      <c r="S4" s="66" t="s">
        <v>188</v>
      </c>
      <c r="T4" s="67" t="e">
        <f ca="1">AVERAGE(D6:D18)</f>
        <v>#REF!</v>
      </c>
      <c r="U4" s="67" t="e">
        <f ca="1">AVERAGE(E6:E18)</f>
        <v>#REF!</v>
      </c>
      <c r="V4" s="67" t="e">
        <f ca="1">AVERAGE(F6:F18)</f>
        <v>#REF!</v>
      </c>
      <c r="W4" s="67" t="e">
        <f ca="1">AVERAGE(G6:G18)</f>
        <v>#REF!</v>
      </c>
      <c r="X4" s="64" t="s">
        <v>192</v>
      </c>
      <c r="Y4" s="64" t="e">
        <f ca="1">MAX(D6:D18)</f>
        <v>#REF!</v>
      </c>
      <c r="Z4" s="64" t="e">
        <f ca="1">MAX(E6:E18)</f>
        <v>#REF!</v>
      </c>
      <c r="AA4" s="64" t="e">
        <f ca="1">MAX(F6:F18)</f>
        <v>#REF!</v>
      </c>
      <c r="AB4" s="64" t="e">
        <f ca="1">MAX(G6:G18)</f>
        <v>#REF!</v>
      </c>
      <c r="AC4" s="64"/>
      <c r="AD4" s="64"/>
      <c r="AE4" s="76" t="e">
        <f ca="1">MAX(AE6:AE18)</f>
        <v>#REF!</v>
      </c>
      <c r="AF4" s="74"/>
      <c r="AG4" s="75"/>
      <c r="AK4" s="25"/>
      <c r="AL4" s="25"/>
      <c r="AM4" s="25"/>
      <c r="AN4" s="25"/>
    </row>
    <row r="5" spans="1:40" ht="29.1" customHeight="1" thickBot="1" x14ac:dyDescent="0.3">
      <c r="A5" s="27" t="e">
        <f>VLOOKUP(C4,#REF!,3,FALSE)</f>
        <v>#REF!</v>
      </c>
      <c r="B5" s="148"/>
      <c r="C5" s="150"/>
      <c r="D5" s="52" t="s">
        <v>174</v>
      </c>
      <c r="E5" s="52" t="s">
        <v>175</v>
      </c>
      <c r="F5" s="52" t="s">
        <v>176</v>
      </c>
      <c r="G5" s="52" t="s">
        <v>177</v>
      </c>
      <c r="H5" s="55"/>
      <c r="I5" s="58" t="s">
        <v>179</v>
      </c>
      <c r="J5" s="53" t="s">
        <v>178</v>
      </c>
      <c r="K5" s="53" t="s">
        <v>180</v>
      </c>
      <c r="L5" s="53" t="s">
        <v>181</v>
      </c>
      <c r="M5" s="53" t="s">
        <v>182</v>
      </c>
      <c r="N5" s="53" t="s">
        <v>183</v>
      </c>
      <c r="O5" s="144"/>
      <c r="P5" s="144"/>
      <c r="Q5" s="146"/>
      <c r="R5" s="32" t="s">
        <v>171</v>
      </c>
      <c r="S5" s="68"/>
      <c r="T5" s="71" t="s">
        <v>179</v>
      </c>
      <c r="U5" s="72" t="s">
        <v>178</v>
      </c>
      <c r="V5" s="72" t="s">
        <v>180</v>
      </c>
      <c r="W5" s="72" t="s">
        <v>181</v>
      </c>
      <c r="X5" s="73"/>
      <c r="Y5" s="71" t="s">
        <v>179</v>
      </c>
      <c r="Z5" s="72" t="s">
        <v>178</v>
      </c>
      <c r="AA5" s="72" t="s">
        <v>180</v>
      </c>
      <c r="AB5" s="72" t="s">
        <v>181</v>
      </c>
      <c r="AC5" s="72" t="s">
        <v>182</v>
      </c>
      <c r="AD5" s="72" t="s">
        <v>183</v>
      </c>
      <c r="AE5" s="74" t="s">
        <v>186</v>
      </c>
      <c r="AF5" s="74" t="s">
        <v>187</v>
      </c>
      <c r="AG5" s="75" t="s">
        <v>172</v>
      </c>
      <c r="AK5" s="25">
        <v>0.75</v>
      </c>
      <c r="AL5" s="25">
        <v>0.5</v>
      </c>
      <c r="AM5" s="25">
        <v>0.3</v>
      </c>
      <c r="AN5" s="25">
        <v>0.1</v>
      </c>
    </row>
    <row r="6" spans="1:40" ht="15.75" thickTop="1" x14ac:dyDescent="0.25">
      <c r="A6" s="22">
        <v>5</v>
      </c>
      <c r="B6" s="46" t="s">
        <v>17</v>
      </c>
      <c r="C6" s="47" t="s">
        <v>87</v>
      </c>
      <c r="D6" s="48" t="e">
        <f t="shared" ref="D6:F18" ca="1" si="0">INDIRECT(ADDRESS($A6,$A$5,1,1,D$2))</f>
        <v>#REF!</v>
      </c>
      <c r="E6" s="48" t="e">
        <f t="shared" ca="1" si="0"/>
        <v>#REF!</v>
      </c>
      <c r="F6" s="48" t="e">
        <f t="shared" ca="1" si="0"/>
        <v>#REF!</v>
      </c>
      <c r="G6" s="48" t="e">
        <f ca="1">IF(R6=0,0,VLOOKUP(B6,'I4'!$A$2:$C$49,3,FALSE))</f>
        <v>#REF!</v>
      </c>
      <c r="H6" s="56"/>
      <c r="I6" s="59" t="e">
        <f ca="1">D6/D$3</f>
        <v>#REF!</v>
      </c>
      <c r="J6" s="48" t="e">
        <f t="shared" ref="J6:L11" ca="1" si="1">E6/E$3</f>
        <v>#REF!</v>
      </c>
      <c r="K6" s="48" t="e">
        <f t="shared" ca="1" si="1"/>
        <v>#REF!</v>
      </c>
      <c r="L6" s="48" t="e">
        <f ca="1">G6/G$3</f>
        <v>#REF!</v>
      </c>
      <c r="M6" s="49" t="e">
        <f>VLOOKUP(B6,cadre_didactice_I5_I6!$A$3:$AU$33,'fisa-RS sp'!M$1,FALSE)</f>
        <v>#REF!</v>
      </c>
      <c r="N6" s="49" t="e">
        <f>VLOOKUP(B6,cadre_didactice_I5_I6!$A$3:$AU$33,'fisa-RS sp'!N$1,FALSE)</f>
        <v>#REF!</v>
      </c>
      <c r="O6" s="50" t="e">
        <f ca="1">I6*$I$3+J6*$J$3+K6*$K$3+L6*$L$3+M6*$M$3+N6*$N$3</f>
        <v>#REF!</v>
      </c>
      <c r="P6" s="50" t="e">
        <f ca="1">O6/$O$3</f>
        <v>#REF!</v>
      </c>
      <c r="Q6" s="51" t="e">
        <f t="shared" ref="Q6:Q18" ca="1" si="2">IF(R6=0,"",IF(P6&gt;=$AK$5,"A",IF(AND(P6&lt;$AK$5,P6&gt;=$AL$5),"B",IF(AND(P6&lt;$AL$5,P6&gt;=$AM$5),"C","D"))))</f>
        <v>#REF!</v>
      </c>
      <c r="R6" s="33" t="e">
        <f t="shared" ref="R6:R18" ca="1" si="3">IF(SUM(D6:F6)=0,0,1)</f>
        <v>#REF!</v>
      </c>
      <c r="S6" s="68"/>
      <c r="T6" s="69" t="e">
        <f ca="1">STANDARDIZE(D6,T$4,T$3)</f>
        <v>#REF!</v>
      </c>
      <c r="U6" s="69" t="e">
        <f t="shared" ref="U6:W11" ca="1" si="4">STANDARDIZE(E6,U$4,U$3)</f>
        <v>#REF!</v>
      </c>
      <c r="V6" s="69" t="e">
        <f t="shared" ca="1" si="4"/>
        <v>#REF!</v>
      </c>
      <c r="W6" s="69" t="e">
        <f t="shared" ca="1" si="4"/>
        <v>#REF!</v>
      </c>
      <c r="X6" s="70"/>
      <c r="Y6" s="70" t="e">
        <f ca="1">(D6-Y$3)/Y$2</f>
        <v>#REF!</v>
      </c>
      <c r="Z6" s="70" t="e">
        <f t="shared" ref="Z6:AB18" ca="1" si="5">(E6-Z$3)/Z$2</f>
        <v>#REF!</v>
      </c>
      <c r="AA6" s="70" t="e">
        <f t="shared" ca="1" si="5"/>
        <v>#REF!</v>
      </c>
      <c r="AB6" s="70" t="e">
        <f t="shared" ca="1" si="5"/>
        <v>#REF!</v>
      </c>
      <c r="AC6" s="70" t="e">
        <f>VLOOKUP(B6,cadre_didactice_I5_I6!$A$3:$AV$33,'fisa-RS sp'!AC$1,FALSE)</f>
        <v>#REF!</v>
      </c>
      <c r="AD6" s="70" t="e">
        <f>VLOOKUP(B6,cadre_didactice_I5_I6!$A$3:$AV$33,'fisa-RS sp'!AD$1,FALSE)</f>
        <v>#REF!</v>
      </c>
      <c r="AE6" s="50" t="e">
        <f ca="1">Y6*$I$3+Z6*$J$3+AA6*$K$3+AB6*$L$3+AC6*$M$3+AD6*$N$3</f>
        <v>#REF!</v>
      </c>
      <c r="AF6" s="70" t="e">
        <f ca="1">AE6-$AE$3/$AE$2</f>
        <v>#REF!</v>
      </c>
      <c r="AG6" s="51" t="e">
        <f ca="1">IF(AF6=0,"",IF(AF6&gt;=$AK$6,"A",IF(AND(AF6&lt;$AK$6,AF6&gt;=$AL$6),"B",IF(AND(AF6&lt;$AL$6,AF6&gt;=$AM$6),"C","D"))))</f>
        <v>#REF!</v>
      </c>
      <c r="AK6" s="65" t="e">
        <f ca="1">$AE$4*AK5</f>
        <v>#REF!</v>
      </c>
      <c r="AL6" s="65" t="e">
        <f ca="1">$AE$4*AL5</f>
        <v>#REF!</v>
      </c>
      <c r="AM6" s="65" t="e">
        <f ca="1">$AE$4*AM5</f>
        <v>#REF!</v>
      </c>
      <c r="AN6" s="65" t="e">
        <f ca="1">$AE$4*AN5</f>
        <v>#REF!</v>
      </c>
    </row>
    <row r="7" spans="1:40" x14ac:dyDescent="0.25">
      <c r="A7" s="22">
        <v>8</v>
      </c>
      <c r="B7" s="41" t="s">
        <v>28</v>
      </c>
      <c r="C7" s="42" t="s">
        <v>92</v>
      </c>
      <c r="D7" s="43" t="e">
        <f t="shared" ca="1" si="0"/>
        <v>#REF!</v>
      </c>
      <c r="E7" s="43" t="e">
        <f t="shared" ca="1" si="0"/>
        <v>#REF!</v>
      </c>
      <c r="F7" s="43" t="e">
        <f t="shared" ca="1" si="0"/>
        <v>#REF!</v>
      </c>
      <c r="G7" s="43" t="e">
        <f ca="1">IF(R7=0,0,VLOOKUP(B7,'I4'!$A$2:$C$49,3,FALSE))</f>
        <v>#REF!</v>
      </c>
      <c r="H7" s="57"/>
      <c r="I7" s="61" t="e">
        <f t="shared" ref="I7:L18" ca="1" si="6">D7/D$3</f>
        <v>#REF!</v>
      </c>
      <c r="J7" s="43" t="e">
        <f t="shared" ca="1" si="1"/>
        <v>#REF!</v>
      </c>
      <c r="K7" s="43" t="e">
        <f ca="1">F7/F$3</f>
        <v>#REF!</v>
      </c>
      <c r="L7" s="43" t="e">
        <f ca="1">G7/G$3</f>
        <v>#REF!</v>
      </c>
      <c r="M7" s="44" t="e">
        <f>VLOOKUP(B7,cadre_didactice_I5_I6!$A$3:$AU$33,'fisa-RS sp'!M$1,FALSE)</f>
        <v>#REF!</v>
      </c>
      <c r="N7" s="44" t="e">
        <f>VLOOKUP(B7,cadre_didactice_I5_I6!$A$3:$AU$33,'fisa-RS sp'!N$1,FALSE)</f>
        <v>#REF!</v>
      </c>
      <c r="O7" s="40" t="e">
        <f t="shared" ref="O7:O18" ca="1" si="7">I7*$I$3+J7*$J$3+K7*$K$3+L7*$L$3+M7*$M$3+N7*$N$3</f>
        <v>#REF!</v>
      </c>
      <c r="P7" s="40" t="e">
        <f t="shared" ref="P7:P18" ca="1" si="8">O7/$O$3</f>
        <v>#REF!</v>
      </c>
      <c r="Q7" s="63" t="e">
        <f t="shared" ca="1" si="2"/>
        <v>#REF!</v>
      </c>
      <c r="R7" s="33" t="e">
        <f t="shared" ca="1" si="3"/>
        <v>#REF!</v>
      </c>
      <c r="S7" s="68"/>
      <c r="T7" s="69" t="e">
        <f t="shared" ref="T7:W18" ca="1" si="9">STANDARDIZE(D7,T$4,T$3)</f>
        <v>#REF!</v>
      </c>
      <c r="U7" s="69" t="e">
        <f t="shared" ca="1" si="4"/>
        <v>#REF!</v>
      </c>
      <c r="V7" s="69" t="e">
        <f t="shared" ca="1" si="4"/>
        <v>#REF!</v>
      </c>
      <c r="W7" s="69" t="e">
        <f t="shared" ca="1" si="4"/>
        <v>#REF!</v>
      </c>
      <c r="X7" s="70"/>
      <c r="Y7" s="70" t="e">
        <f t="shared" ref="Y7:Y18" ca="1" si="10">(D7-Y$3)/Y$2</f>
        <v>#REF!</v>
      </c>
      <c r="Z7" s="70" t="e">
        <f t="shared" ca="1" si="5"/>
        <v>#REF!</v>
      </c>
      <c r="AA7" s="70" t="e">
        <f t="shared" ca="1" si="5"/>
        <v>#REF!</v>
      </c>
      <c r="AB7" s="70" t="e">
        <f t="shared" ca="1" si="5"/>
        <v>#REF!</v>
      </c>
      <c r="AC7" s="70" t="e">
        <f>VLOOKUP(B7,cadre_didactice_I5_I6!$A$3:$AV$33,'fisa-RS sp'!AC$1,FALSE)</f>
        <v>#REF!</v>
      </c>
      <c r="AD7" s="70" t="e">
        <f>VLOOKUP(B7,cadre_didactice_I5_I6!$A$3:$AV$33,'fisa-RS sp'!AD$1,FALSE)</f>
        <v>#REF!</v>
      </c>
      <c r="AE7" s="50" t="e">
        <f t="shared" ref="AE7:AE18" ca="1" si="11">Y7*$I$3+Z7*$J$3+AA7*$K$3+AB7*$L$3+AC7*$M$3+AD7*$N$3</f>
        <v>#REF!</v>
      </c>
      <c r="AF7" s="70" t="e">
        <f t="shared" ref="AF7:AF18" ca="1" si="12">AE7-$AE$3/$AE$2</f>
        <v>#REF!</v>
      </c>
      <c r="AG7" s="51" t="e">
        <f ca="1">IF(AF7=0,"",IF(AF7&gt;=$AK$6,"A",IF(AND(AF7&lt;$AK$6,AF7&gt;=$AL$6),"B",IF(AND(AF7&lt;$AL$6,AF7&gt;=$AM$6),"C","D"))))</f>
        <v>#REF!</v>
      </c>
    </row>
    <row r="8" spans="1:40" x14ac:dyDescent="0.25">
      <c r="A8" s="22">
        <v>10</v>
      </c>
      <c r="B8" s="41" t="s">
        <v>40</v>
      </c>
      <c r="C8" s="42" t="s">
        <v>104</v>
      </c>
      <c r="D8" s="43" t="e">
        <f t="shared" ca="1" si="0"/>
        <v>#REF!</v>
      </c>
      <c r="E8" s="43" t="e">
        <f t="shared" ca="1" si="0"/>
        <v>#REF!</v>
      </c>
      <c r="F8" s="43" t="e">
        <f t="shared" ca="1" si="0"/>
        <v>#REF!</v>
      </c>
      <c r="G8" s="43" t="e">
        <f ca="1">IF(R8=0,0,VLOOKUP(B8,'I4'!$A$2:$C$49,3,FALSE))</f>
        <v>#REF!</v>
      </c>
      <c r="H8" s="57"/>
      <c r="I8" s="61" t="e">
        <f t="shared" ca="1" si="6"/>
        <v>#REF!</v>
      </c>
      <c r="J8" s="43" t="e">
        <f t="shared" ca="1" si="1"/>
        <v>#REF!</v>
      </c>
      <c r="K8" s="43" t="e">
        <f t="shared" ca="1" si="1"/>
        <v>#REF!</v>
      </c>
      <c r="L8" s="43" t="e">
        <f t="shared" ca="1" si="1"/>
        <v>#REF!</v>
      </c>
      <c r="M8" s="44" t="e">
        <f>VLOOKUP(B8,cadre_didactice_I5_I6!$A$3:$AU$33,'fisa-RS sp'!M$1,FALSE)</f>
        <v>#REF!</v>
      </c>
      <c r="N8" s="44" t="e">
        <f>VLOOKUP(B8,cadre_didactice_I5_I6!$A$3:$AU$33,'fisa-RS sp'!N$1,FALSE)</f>
        <v>#REF!</v>
      </c>
      <c r="O8" s="40" t="e">
        <f t="shared" ca="1" si="7"/>
        <v>#REF!</v>
      </c>
      <c r="P8" s="40" t="e">
        <f t="shared" ca="1" si="8"/>
        <v>#REF!</v>
      </c>
      <c r="Q8" s="45" t="e">
        <f t="shared" ca="1" si="2"/>
        <v>#REF!</v>
      </c>
      <c r="R8" s="33" t="e">
        <f t="shared" ca="1" si="3"/>
        <v>#REF!</v>
      </c>
      <c r="S8" s="68"/>
      <c r="T8" s="69" t="e">
        <f t="shared" ca="1" si="9"/>
        <v>#REF!</v>
      </c>
      <c r="U8" s="69" t="e">
        <f t="shared" ca="1" si="4"/>
        <v>#REF!</v>
      </c>
      <c r="V8" s="69" t="e">
        <f t="shared" ca="1" si="4"/>
        <v>#REF!</v>
      </c>
      <c r="W8" s="69" t="e">
        <f t="shared" ca="1" si="4"/>
        <v>#REF!</v>
      </c>
      <c r="X8" s="70"/>
      <c r="Y8" s="70" t="e">
        <f t="shared" ca="1" si="10"/>
        <v>#REF!</v>
      </c>
      <c r="Z8" s="70" t="e">
        <f t="shared" ca="1" si="5"/>
        <v>#REF!</v>
      </c>
      <c r="AA8" s="70" t="e">
        <f t="shared" ca="1" si="5"/>
        <v>#REF!</v>
      </c>
      <c r="AB8" s="70" t="e">
        <f t="shared" ca="1" si="5"/>
        <v>#REF!</v>
      </c>
      <c r="AC8" s="70" t="e">
        <f>VLOOKUP(B8,cadre_didactice_I5_I6!$A$3:$AV$33,'fisa-RS sp'!AC$1,FALSE)</f>
        <v>#REF!</v>
      </c>
      <c r="AD8" s="70" t="e">
        <f>VLOOKUP(B8,cadre_didactice_I5_I6!$A$3:$AV$33,'fisa-RS sp'!AD$1,FALSE)</f>
        <v>#REF!</v>
      </c>
      <c r="AE8" s="50" t="e">
        <f t="shared" ca="1" si="11"/>
        <v>#REF!</v>
      </c>
      <c r="AF8" s="70" t="e">
        <f t="shared" ca="1" si="12"/>
        <v>#REF!</v>
      </c>
      <c r="AG8" s="51" t="e">
        <f t="shared" ref="AG8:AG18" ca="1" si="13">IF(AF8=0,"",IF(AF8&gt;=$AK$6,"A",IF(AND(AF8&lt;$AK$6,AF8&gt;=$AL$6),"B",IF(AND(AF8&lt;$AL$6,AF8&gt;=$AM$6),"C","D"))))</f>
        <v>#REF!</v>
      </c>
    </row>
    <row r="9" spans="1:40" x14ac:dyDescent="0.25">
      <c r="A9" s="22">
        <v>16</v>
      </c>
      <c r="B9" s="41" t="s">
        <v>52</v>
      </c>
      <c r="C9" s="42" t="s">
        <v>112</v>
      </c>
      <c r="D9" s="43" t="e">
        <f t="shared" ca="1" si="0"/>
        <v>#REF!</v>
      </c>
      <c r="E9" s="43" t="e">
        <f t="shared" ca="1" si="0"/>
        <v>#REF!</v>
      </c>
      <c r="F9" s="43" t="e">
        <f t="shared" ca="1" si="0"/>
        <v>#REF!</v>
      </c>
      <c r="G9" s="43" t="e">
        <f ca="1">IF(R9=0,0,VLOOKUP(B9,'I4'!$A$2:$C$49,3,FALSE))</f>
        <v>#REF!</v>
      </c>
      <c r="H9" s="57"/>
      <c r="I9" s="61" t="e">
        <f t="shared" ca="1" si="6"/>
        <v>#REF!</v>
      </c>
      <c r="J9" s="43" t="e">
        <f t="shared" ca="1" si="1"/>
        <v>#REF!</v>
      </c>
      <c r="K9" s="43" t="e">
        <f t="shared" ca="1" si="1"/>
        <v>#REF!</v>
      </c>
      <c r="L9" s="43" t="e">
        <f t="shared" ca="1" si="1"/>
        <v>#REF!</v>
      </c>
      <c r="M9" s="44" t="e">
        <f>VLOOKUP(B9,cadre_didactice_I5_I6!$A$3:$AU$33,'fisa-RS sp'!M$1,FALSE)</f>
        <v>#REF!</v>
      </c>
      <c r="N9" s="44" t="e">
        <f>VLOOKUP(B9,cadre_didactice_I5_I6!$A$3:$AU$33,'fisa-RS sp'!N$1,FALSE)</f>
        <v>#REF!</v>
      </c>
      <c r="O9" s="40" t="e">
        <f t="shared" ca="1" si="7"/>
        <v>#REF!</v>
      </c>
      <c r="P9" s="40" t="e">
        <f t="shared" ca="1" si="8"/>
        <v>#REF!</v>
      </c>
      <c r="Q9" s="45" t="e">
        <f t="shared" ca="1" si="2"/>
        <v>#REF!</v>
      </c>
      <c r="R9" s="33" t="e">
        <f t="shared" ca="1" si="3"/>
        <v>#REF!</v>
      </c>
      <c r="S9" s="68"/>
      <c r="T9" s="69" t="e">
        <f t="shared" ca="1" si="9"/>
        <v>#REF!</v>
      </c>
      <c r="U9" s="69" t="e">
        <f t="shared" ca="1" si="4"/>
        <v>#REF!</v>
      </c>
      <c r="V9" s="69" t="e">
        <f t="shared" ca="1" si="4"/>
        <v>#REF!</v>
      </c>
      <c r="W9" s="69" t="e">
        <f t="shared" ca="1" si="4"/>
        <v>#REF!</v>
      </c>
      <c r="X9" s="70"/>
      <c r="Y9" s="70" t="e">
        <f t="shared" ca="1" si="10"/>
        <v>#REF!</v>
      </c>
      <c r="Z9" s="70" t="e">
        <f t="shared" ca="1" si="5"/>
        <v>#REF!</v>
      </c>
      <c r="AA9" s="70" t="e">
        <f t="shared" ca="1" si="5"/>
        <v>#REF!</v>
      </c>
      <c r="AB9" s="70" t="e">
        <f t="shared" ca="1" si="5"/>
        <v>#REF!</v>
      </c>
      <c r="AC9" s="70" t="e">
        <f>VLOOKUP(B9,cadre_didactice_I5_I6!$A$3:$AV$33,'fisa-RS sp'!AC$1,FALSE)</f>
        <v>#REF!</v>
      </c>
      <c r="AD9" s="70" t="e">
        <f>VLOOKUP(B9,cadre_didactice_I5_I6!$A$3:$AV$33,'fisa-RS sp'!AD$1,FALSE)</f>
        <v>#REF!</v>
      </c>
      <c r="AE9" s="50" t="e">
        <f t="shared" ca="1" si="11"/>
        <v>#REF!</v>
      </c>
      <c r="AF9" s="70" t="e">
        <f t="shared" ca="1" si="12"/>
        <v>#REF!</v>
      </c>
      <c r="AG9" s="51" t="e">
        <f t="shared" ca="1" si="13"/>
        <v>#REF!</v>
      </c>
    </row>
    <row r="10" spans="1:40" x14ac:dyDescent="0.25">
      <c r="A10" s="22">
        <v>17</v>
      </c>
      <c r="B10" s="34" t="s">
        <v>56</v>
      </c>
      <c r="C10" s="35" t="s">
        <v>119</v>
      </c>
      <c r="D10" s="36" t="e">
        <f t="shared" ca="1" si="0"/>
        <v>#REF!</v>
      </c>
      <c r="E10" s="36" t="e">
        <f t="shared" ca="1" si="0"/>
        <v>#REF!</v>
      </c>
      <c r="F10" s="36" t="e">
        <f t="shared" ca="1" si="0"/>
        <v>#REF!</v>
      </c>
      <c r="G10" s="36" t="e">
        <f ca="1">IF(R10=0,0,VLOOKUP(B10,'I4'!$A$2:$C$49,3,FALSE))</f>
        <v>#REF!</v>
      </c>
      <c r="H10" s="57"/>
      <c r="I10" s="60" t="e">
        <f t="shared" ca="1" si="6"/>
        <v>#REF!</v>
      </c>
      <c r="J10" s="36" t="e">
        <f t="shared" ca="1" si="1"/>
        <v>#REF!</v>
      </c>
      <c r="K10" s="36" t="e">
        <f t="shared" ca="1" si="1"/>
        <v>#REF!</v>
      </c>
      <c r="L10" s="36" t="e">
        <f t="shared" ca="1" si="1"/>
        <v>#REF!</v>
      </c>
      <c r="M10" s="37" t="e">
        <f>VLOOKUP(B10,cadre_didactice_I5_I6!$A$3:$AU$33,'fisa-RS sp'!M$1,FALSE)</f>
        <v>#REF!</v>
      </c>
      <c r="N10" s="37" t="e">
        <f>VLOOKUP(B10,cadre_didactice_I5_I6!$A$3:$AU$33,'fisa-RS sp'!N$1,FALSE)</f>
        <v>#REF!</v>
      </c>
      <c r="O10" s="38" t="e">
        <f t="shared" ca="1" si="7"/>
        <v>#REF!</v>
      </c>
      <c r="P10" s="38" t="e">
        <f t="shared" ca="1" si="8"/>
        <v>#REF!</v>
      </c>
      <c r="Q10" s="39" t="e">
        <f t="shared" ca="1" si="2"/>
        <v>#REF!</v>
      </c>
      <c r="R10" s="33" t="e">
        <f t="shared" ca="1" si="3"/>
        <v>#REF!</v>
      </c>
      <c r="S10" s="68"/>
      <c r="T10" s="69" t="e">
        <f t="shared" ca="1" si="9"/>
        <v>#REF!</v>
      </c>
      <c r="U10" s="69" t="e">
        <f t="shared" ca="1" si="4"/>
        <v>#REF!</v>
      </c>
      <c r="V10" s="69" t="e">
        <f t="shared" ca="1" si="4"/>
        <v>#REF!</v>
      </c>
      <c r="W10" s="69" t="e">
        <f t="shared" ca="1" si="4"/>
        <v>#REF!</v>
      </c>
      <c r="X10" s="70"/>
      <c r="Y10" s="70" t="e">
        <f t="shared" ca="1" si="10"/>
        <v>#REF!</v>
      </c>
      <c r="Z10" s="70" t="e">
        <f t="shared" ca="1" si="5"/>
        <v>#REF!</v>
      </c>
      <c r="AA10" s="70" t="e">
        <f t="shared" ca="1" si="5"/>
        <v>#REF!</v>
      </c>
      <c r="AB10" s="70" t="e">
        <f t="shared" ca="1" si="5"/>
        <v>#REF!</v>
      </c>
      <c r="AC10" s="70" t="e">
        <f>VLOOKUP(B10,cadre_didactice_I5_I6!$A$3:$AV$33,'fisa-RS sp'!AC$1,FALSE)</f>
        <v>#REF!</v>
      </c>
      <c r="AD10" s="70" t="e">
        <f>VLOOKUP(B10,cadre_didactice_I5_I6!$A$3:$AV$33,'fisa-RS sp'!AD$1,FALSE)</f>
        <v>#REF!</v>
      </c>
      <c r="AE10" s="50" t="e">
        <f t="shared" ca="1" si="11"/>
        <v>#REF!</v>
      </c>
      <c r="AF10" s="70" t="e">
        <f t="shared" ca="1" si="12"/>
        <v>#REF!</v>
      </c>
      <c r="AG10" s="51" t="e">
        <f t="shared" ca="1" si="13"/>
        <v>#REF!</v>
      </c>
    </row>
    <row r="11" spans="1:40" x14ac:dyDescent="0.25">
      <c r="A11" s="22">
        <v>19</v>
      </c>
      <c r="B11" s="41" t="s">
        <v>58</v>
      </c>
      <c r="C11" s="42" t="s">
        <v>121</v>
      </c>
      <c r="D11" s="43" t="e">
        <f t="shared" ca="1" si="0"/>
        <v>#REF!</v>
      </c>
      <c r="E11" s="43" t="e">
        <f t="shared" ca="1" si="0"/>
        <v>#REF!</v>
      </c>
      <c r="F11" s="43" t="e">
        <f t="shared" ca="1" si="0"/>
        <v>#REF!</v>
      </c>
      <c r="G11" s="43" t="e">
        <f ca="1">IF(R11=0,0,VLOOKUP(B11,'I4'!$A$2:$C$49,3,FALSE))</f>
        <v>#REF!</v>
      </c>
      <c r="H11" s="57"/>
      <c r="I11" s="61" t="e">
        <f t="shared" ca="1" si="6"/>
        <v>#REF!</v>
      </c>
      <c r="J11" s="43" t="e">
        <f t="shared" ca="1" si="1"/>
        <v>#REF!</v>
      </c>
      <c r="K11" s="43" t="e">
        <f t="shared" ca="1" si="1"/>
        <v>#REF!</v>
      </c>
      <c r="L11" s="43" t="e">
        <f t="shared" ca="1" si="1"/>
        <v>#REF!</v>
      </c>
      <c r="M11" s="44" t="e">
        <f>VLOOKUP(B11,cadre_didactice_I5_I6!$A$3:$AU$33,'fisa-RS sp'!M$1,FALSE)</f>
        <v>#REF!</v>
      </c>
      <c r="N11" s="44" t="e">
        <f>VLOOKUP(B11,cadre_didactice_I5_I6!$A$3:$AU$33,'fisa-RS sp'!N$1,FALSE)</f>
        <v>#REF!</v>
      </c>
      <c r="O11" s="40" t="e">
        <f t="shared" ca="1" si="7"/>
        <v>#REF!</v>
      </c>
      <c r="P11" s="40" t="e">
        <f t="shared" ca="1" si="8"/>
        <v>#REF!</v>
      </c>
      <c r="Q11" s="45" t="e">
        <f t="shared" ca="1" si="2"/>
        <v>#REF!</v>
      </c>
      <c r="R11" s="33" t="e">
        <f t="shared" ca="1" si="3"/>
        <v>#REF!</v>
      </c>
      <c r="S11" s="68"/>
      <c r="T11" s="69" t="e">
        <f t="shared" ca="1" si="9"/>
        <v>#REF!</v>
      </c>
      <c r="U11" s="69" t="e">
        <f t="shared" ca="1" si="4"/>
        <v>#REF!</v>
      </c>
      <c r="V11" s="69" t="e">
        <f t="shared" ca="1" si="4"/>
        <v>#REF!</v>
      </c>
      <c r="W11" s="69" t="e">
        <f t="shared" ca="1" si="4"/>
        <v>#REF!</v>
      </c>
      <c r="X11" s="70"/>
      <c r="Y11" s="70" t="e">
        <f t="shared" ca="1" si="10"/>
        <v>#REF!</v>
      </c>
      <c r="Z11" s="70" t="e">
        <f t="shared" ca="1" si="5"/>
        <v>#REF!</v>
      </c>
      <c r="AA11" s="70" t="e">
        <f t="shared" ca="1" si="5"/>
        <v>#REF!</v>
      </c>
      <c r="AB11" s="70" t="e">
        <f t="shared" ca="1" si="5"/>
        <v>#REF!</v>
      </c>
      <c r="AC11" s="70" t="e">
        <f>VLOOKUP(B11,cadre_didactice_I5_I6!$A$3:$AV$33,'fisa-RS sp'!AC$1,FALSE)</f>
        <v>#REF!</v>
      </c>
      <c r="AD11" s="70" t="e">
        <f>VLOOKUP(B11,cadre_didactice_I5_I6!$A$3:$AV$33,'fisa-RS sp'!AD$1,FALSE)</f>
        <v>#REF!</v>
      </c>
      <c r="AE11" s="50" t="e">
        <f t="shared" ca="1" si="11"/>
        <v>#REF!</v>
      </c>
      <c r="AF11" s="70" t="e">
        <f t="shared" ca="1" si="12"/>
        <v>#REF!</v>
      </c>
      <c r="AG11" s="51" t="e">
        <f t="shared" ca="1" si="13"/>
        <v>#REF!</v>
      </c>
    </row>
    <row r="12" spans="1:40" x14ac:dyDescent="0.25">
      <c r="A12" s="22">
        <v>22</v>
      </c>
      <c r="B12" s="41" t="s">
        <v>65</v>
      </c>
      <c r="C12" s="42" t="s">
        <v>128</v>
      </c>
      <c r="D12" s="43" t="e">
        <f t="shared" ca="1" si="0"/>
        <v>#REF!</v>
      </c>
      <c r="E12" s="43" t="e">
        <f t="shared" ca="1" si="0"/>
        <v>#REF!</v>
      </c>
      <c r="F12" s="43" t="e">
        <f t="shared" ca="1" si="0"/>
        <v>#REF!</v>
      </c>
      <c r="G12" s="43" t="e">
        <f ca="1">IF(R12=0,0,VLOOKUP(B12,'I4'!$A$2:$C$49,3,FALSE))</f>
        <v>#REF!</v>
      </c>
      <c r="H12" s="57"/>
      <c r="I12" s="61" t="e">
        <f t="shared" ca="1" si="6"/>
        <v>#REF!</v>
      </c>
      <c r="J12" s="43" t="e">
        <f t="shared" ca="1" si="6"/>
        <v>#REF!</v>
      </c>
      <c r="K12" s="43" t="e">
        <f t="shared" ca="1" si="6"/>
        <v>#REF!</v>
      </c>
      <c r="L12" s="43" t="e">
        <f t="shared" ca="1" si="6"/>
        <v>#REF!</v>
      </c>
      <c r="M12" s="44" t="e">
        <f>VLOOKUP(B12,cadre_didactice_I5_I6!$A$3:$AU$33,'fisa-RS sp'!M$1,FALSE)</f>
        <v>#REF!</v>
      </c>
      <c r="N12" s="44" t="e">
        <f>VLOOKUP(B12,cadre_didactice_I5_I6!$A$3:$AU$33,'fisa-RS sp'!N$1,FALSE)</f>
        <v>#REF!</v>
      </c>
      <c r="O12" s="40" t="e">
        <f t="shared" ca="1" si="7"/>
        <v>#REF!</v>
      </c>
      <c r="P12" s="40" t="e">
        <f t="shared" ca="1" si="8"/>
        <v>#REF!</v>
      </c>
      <c r="Q12" s="45" t="e">
        <f t="shared" ca="1" si="2"/>
        <v>#REF!</v>
      </c>
      <c r="R12" s="33" t="e">
        <f t="shared" ca="1" si="3"/>
        <v>#REF!</v>
      </c>
      <c r="S12" s="68"/>
      <c r="T12" s="69" t="e">
        <f t="shared" ca="1" si="9"/>
        <v>#REF!</v>
      </c>
      <c r="U12" s="69" t="e">
        <f t="shared" ca="1" si="9"/>
        <v>#REF!</v>
      </c>
      <c r="V12" s="69" t="e">
        <f t="shared" ca="1" si="9"/>
        <v>#REF!</v>
      </c>
      <c r="W12" s="69" t="e">
        <f t="shared" ca="1" si="9"/>
        <v>#REF!</v>
      </c>
      <c r="X12" s="70"/>
      <c r="Y12" s="70" t="e">
        <f t="shared" ca="1" si="10"/>
        <v>#REF!</v>
      </c>
      <c r="Z12" s="70" t="e">
        <f t="shared" ca="1" si="5"/>
        <v>#REF!</v>
      </c>
      <c r="AA12" s="70" t="e">
        <f t="shared" ca="1" si="5"/>
        <v>#REF!</v>
      </c>
      <c r="AB12" s="70" t="e">
        <f t="shared" ca="1" si="5"/>
        <v>#REF!</v>
      </c>
      <c r="AC12" s="70" t="e">
        <f>VLOOKUP(B12,cadre_didactice_I5_I6!$A$3:$AV$33,'fisa-RS sp'!AC$1,FALSE)</f>
        <v>#REF!</v>
      </c>
      <c r="AD12" s="70" t="e">
        <f>VLOOKUP(B12,cadre_didactice_I5_I6!$A$3:$AV$33,'fisa-RS sp'!AD$1,FALSE)</f>
        <v>#REF!</v>
      </c>
      <c r="AE12" s="50" t="e">
        <f t="shared" ca="1" si="11"/>
        <v>#REF!</v>
      </c>
      <c r="AF12" s="70" t="e">
        <f t="shared" ca="1" si="12"/>
        <v>#REF!</v>
      </c>
      <c r="AG12" s="51" t="e">
        <f t="shared" ca="1" si="13"/>
        <v>#REF!</v>
      </c>
    </row>
    <row r="13" spans="1:40" x14ac:dyDescent="0.25">
      <c r="A13" s="22">
        <v>24</v>
      </c>
      <c r="B13" s="41" t="s">
        <v>67</v>
      </c>
      <c r="C13" s="42" t="s">
        <v>132</v>
      </c>
      <c r="D13" s="43" t="e">
        <f t="shared" ca="1" si="0"/>
        <v>#REF!</v>
      </c>
      <c r="E13" s="43" t="e">
        <f t="shared" ca="1" si="0"/>
        <v>#REF!</v>
      </c>
      <c r="F13" s="43" t="e">
        <f t="shared" ca="1" si="0"/>
        <v>#REF!</v>
      </c>
      <c r="G13" s="43" t="e">
        <f ca="1">IF(R13=0,0,VLOOKUP(B13,'I4'!$A$2:$C$49,3,FALSE))</f>
        <v>#REF!</v>
      </c>
      <c r="H13" s="57"/>
      <c r="I13" s="61" t="e">
        <f t="shared" ca="1" si="6"/>
        <v>#REF!</v>
      </c>
      <c r="J13" s="43" t="e">
        <f t="shared" ca="1" si="6"/>
        <v>#REF!</v>
      </c>
      <c r="K13" s="43" t="e">
        <f t="shared" ca="1" si="6"/>
        <v>#REF!</v>
      </c>
      <c r="L13" s="43" t="e">
        <f t="shared" ca="1" si="6"/>
        <v>#REF!</v>
      </c>
      <c r="M13" s="44" t="e">
        <f>VLOOKUP(B13,cadre_didactice_I5_I6!$A$3:$AU$33,'fisa-RS sp'!M$1,FALSE)</f>
        <v>#REF!</v>
      </c>
      <c r="N13" s="44" t="e">
        <f>VLOOKUP(B13,cadre_didactice_I5_I6!$A$3:$AU$33,'fisa-RS sp'!N$1,FALSE)</f>
        <v>#REF!</v>
      </c>
      <c r="O13" s="40" t="e">
        <f t="shared" ca="1" si="7"/>
        <v>#REF!</v>
      </c>
      <c r="P13" s="40" t="e">
        <f t="shared" ca="1" si="8"/>
        <v>#REF!</v>
      </c>
      <c r="Q13" s="45" t="e">
        <f t="shared" ca="1" si="2"/>
        <v>#REF!</v>
      </c>
      <c r="R13" s="33" t="e">
        <f t="shared" ca="1" si="3"/>
        <v>#REF!</v>
      </c>
      <c r="S13" s="68"/>
      <c r="T13" s="69" t="e">
        <f t="shared" ca="1" si="9"/>
        <v>#REF!</v>
      </c>
      <c r="U13" s="69" t="e">
        <f t="shared" ca="1" si="9"/>
        <v>#REF!</v>
      </c>
      <c r="V13" s="69" t="e">
        <f t="shared" ca="1" si="9"/>
        <v>#REF!</v>
      </c>
      <c r="W13" s="69" t="e">
        <f t="shared" ca="1" si="9"/>
        <v>#REF!</v>
      </c>
      <c r="X13" s="70"/>
      <c r="Y13" s="70" t="e">
        <f t="shared" ca="1" si="10"/>
        <v>#REF!</v>
      </c>
      <c r="Z13" s="70" t="e">
        <f t="shared" ca="1" si="5"/>
        <v>#REF!</v>
      </c>
      <c r="AA13" s="70" t="e">
        <f t="shared" ca="1" si="5"/>
        <v>#REF!</v>
      </c>
      <c r="AB13" s="70" t="e">
        <f t="shared" ca="1" si="5"/>
        <v>#REF!</v>
      </c>
      <c r="AC13" s="70" t="e">
        <f>VLOOKUP(B13,cadre_didactice_I5_I6!$A$3:$AV$33,'fisa-RS sp'!AC$1,FALSE)</f>
        <v>#REF!</v>
      </c>
      <c r="AD13" s="70" t="e">
        <f>VLOOKUP(B13,cadre_didactice_I5_I6!$A$3:$AV$33,'fisa-RS sp'!AD$1,FALSE)</f>
        <v>#REF!</v>
      </c>
      <c r="AE13" s="50" t="e">
        <f t="shared" ca="1" si="11"/>
        <v>#REF!</v>
      </c>
      <c r="AF13" s="70" t="e">
        <f t="shared" ca="1" si="12"/>
        <v>#REF!</v>
      </c>
      <c r="AG13" s="51" t="e">
        <f t="shared" ca="1" si="13"/>
        <v>#REF!</v>
      </c>
    </row>
    <row r="14" spans="1:40" x14ac:dyDescent="0.25">
      <c r="A14" s="22">
        <v>29</v>
      </c>
      <c r="B14" s="41" t="s">
        <v>72</v>
      </c>
      <c r="C14" s="42" t="s">
        <v>137</v>
      </c>
      <c r="D14" s="43" t="e">
        <f t="shared" ca="1" si="0"/>
        <v>#REF!</v>
      </c>
      <c r="E14" s="43" t="e">
        <f t="shared" ca="1" si="0"/>
        <v>#REF!</v>
      </c>
      <c r="F14" s="43" t="e">
        <f t="shared" ca="1" si="0"/>
        <v>#REF!</v>
      </c>
      <c r="G14" s="43" t="e">
        <f ca="1">IF(R14=0,0,VLOOKUP(B14,'I4'!$A$2:$C$49,3,FALSE))</f>
        <v>#REF!</v>
      </c>
      <c r="H14" s="57"/>
      <c r="I14" s="61" t="e">
        <f t="shared" ca="1" si="6"/>
        <v>#REF!</v>
      </c>
      <c r="J14" s="43" t="e">
        <f t="shared" ca="1" si="6"/>
        <v>#REF!</v>
      </c>
      <c r="K14" s="43" t="e">
        <f t="shared" ca="1" si="6"/>
        <v>#REF!</v>
      </c>
      <c r="L14" s="43" t="e">
        <f t="shared" ca="1" si="6"/>
        <v>#REF!</v>
      </c>
      <c r="M14" s="44" t="e">
        <f>VLOOKUP(B14,cadre_didactice_I5_I6!$A$3:$AU$33,'fisa-RS sp'!M$1,FALSE)</f>
        <v>#REF!</v>
      </c>
      <c r="N14" s="44" t="e">
        <f>VLOOKUP(B14,cadre_didactice_I5_I6!$A$3:$AU$33,'fisa-RS sp'!N$1,FALSE)</f>
        <v>#REF!</v>
      </c>
      <c r="O14" s="40" t="e">
        <f t="shared" ca="1" si="7"/>
        <v>#REF!</v>
      </c>
      <c r="P14" s="40" t="e">
        <f t="shared" ca="1" si="8"/>
        <v>#REF!</v>
      </c>
      <c r="Q14" s="45" t="e">
        <f t="shared" ca="1" si="2"/>
        <v>#REF!</v>
      </c>
      <c r="R14" s="33" t="e">
        <f t="shared" ca="1" si="3"/>
        <v>#REF!</v>
      </c>
      <c r="S14" s="68"/>
      <c r="T14" s="69" t="e">
        <f t="shared" ca="1" si="9"/>
        <v>#REF!</v>
      </c>
      <c r="U14" s="69" t="e">
        <f t="shared" ca="1" si="9"/>
        <v>#REF!</v>
      </c>
      <c r="V14" s="69" t="e">
        <f t="shared" ca="1" si="9"/>
        <v>#REF!</v>
      </c>
      <c r="W14" s="69" t="e">
        <f t="shared" ca="1" si="9"/>
        <v>#REF!</v>
      </c>
      <c r="X14" s="70"/>
      <c r="Y14" s="70" t="e">
        <f t="shared" ca="1" si="10"/>
        <v>#REF!</v>
      </c>
      <c r="Z14" s="70" t="e">
        <f t="shared" ca="1" si="5"/>
        <v>#REF!</v>
      </c>
      <c r="AA14" s="70" t="e">
        <f t="shared" ca="1" si="5"/>
        <v>#REF!</v>
      </c>
      <c r="AB14" s="70" t="e">
        <f t="shared" ca="1" si="5"/>
        <v>#REF!</v>
      </c>
      <c r="AC14" s="70" t="e">
        <f>VLOOKUP(B14,cadre_didactice_I5_I6!$A$3:$AV$33,'fisa-RS sp'!AC$1,FALSE)</f>
        <v>#REF!</v>
      </c>
      <c r="AD14" s="70" t="e">
        <f>VLOOKUP(B14,cadre_didactice_I5_I6!$A$3:$AV$33,'fisa-RS sp'!AD$1,FALSE)</f>
        <v>#REF!</v>
      </c>
      <c r="AE14" s="50" t="e">
        <f t="shared" ca="1" si="11"/>
        <v>#REF!</v>
      </c>
      <c r="AF14" s="70" t="e">
        <f t="shared" ca="1" si="12"/>
        <v>#REF!</v>
      </c>
      <c r="AG14" s="51" t="e">
        <f t="shared" ca="1" si="13"/>
        <v>#REF!</v>
      </c>
    </row>
    <row r="15" spans="1:40" x14ac:dyDescent="0.25">
      <c r="A15" s="22">
        <v>30</v>
      </c>
      <c r="B15" s="41" t="s">
        <v>73</v>
      </c>
      <c r="C15" s="42" t="s">
        <v>138</v>
      </c>
      <c r="D15" s="43" t="e">
        <f t="shared" ca="1" si="0"/>
        <v>#REF!</v>
      </c>
      <c r="E15" s="43" t="e">
        <f t="shared" ca="1" si="0"/>
        <v>#REF!</v>
      </c>
      <c r="F15" s="43" t="e">
        <f t="shared" ca="1" si="0"/>
        <v>#REF!</v>
      </c>
      <c r="G15" s="43" t="e">
        <f ca="1">IF(R15=0,0,VLOOKUP(B15,'I4'!$A$2:$C$49,3,FALSE))</f>
        <v>#REF!</v>
      </c>
      <c r="H15" s="57"/>
      <c r="I15" s="61" t="e">
        <f t="shared" ca="1" si="6"/>
        <v>#REF!</v>
      </c>
      <c r="J15" s="43" t="e">
        <f t="shared" ca="1" si="6"/>
        <v>#REF!</v>
      </c>
      <c r="K15" s="43" t="e">
        <f t="shared" ca="1" si="6"/>
        <v>#REF!</v>
      </c>
      <c r="L15" s="43" t="e">
        <f t="shared" ca="1" si="6"/>
        <v>#REF!</v>
      </c>
      <c r="M15" s="44" t="e">
        <f>VLOOKUP(B15,cadre_didactice_I5_I6!$A$3:$AU$33,'fisa-RS sp'!M$1,FALSE)</f>
        <v>#REF!</v>
      </c>
      <c r="N15" s="44" t="e">
        <f>VLOOKUP(B15,cadre_didactice_I5_I6!$A$3:$AU$33,'fisa-RS sp'!N$1,FALSE)</f>
        <v>#REF!</v>
      </c>
      <c r="O15" s="40" t="e">
        <f t="shared" ca="1" si="7"/>
        <v>#REF!</v>
      </c>
      <c r="P15" s="40" t="e">
        <f t="shared" ca="1" si="8"/>
        <v>#REF!</v>
      </c>
      <c r="Q15" s="45" t="e">
        <f t="shared" ca="1" si="2"/>
        <v>#REF!</v>
      </c>
      <c r="R15" s="33" t="e">
        <f t="shared" ca="1" si="3"/>
        <v>#REF!</v>
      </c>
      <c r="S15" s="68"/>
      <c r="T15" s="69" t="e">
        <f t="shared" ca="1" si="9"/>
        <v>#REF!</v>
      </c>
      <c r="U15" s="69" t="e">
        <f t="shared" ca="1" si="9"/>
        <v>#REF!</v>
      </c>
      <c r="V15" s="69" t="e">
        <f t="shared" ca="1" si="9"/>
        <v>#REF!</v>
      </c>
      <c r="W15" s="69" t="e">
        <f t="shared" ca="1" si="9"/>
        <v>#REF!</v>
      </c>
      <c r="X15" s="70"/>
      <c r="Y15" s="70" t="e">
        <f t="shared" ca="1" si="10"/>
        <v>#REF!</v>
      </c>
      <c r="Z15" s="70" t="e">
        <f t="shared" ca="1" si="5"/>
        <v>#REF!</v>
      </c>
      <c r="AA15" s="70" t="e">
        <f t="shared" ca="1" si="5"/>
        <v>#REF!</v>
      </c>
      <c r="AB15" s="70" t="e">
        <f t="shared" ca="1" si="5"/>
        <v>#REF!</v>
      </c>
      <c r="AC15" s="70" t="e">
        <f>VLOOKUP(B15,cadre_didactice_I5_I6!$A$3:$AV$33,'fisa-RS sp'!AC$1,FALSE)</f>
        <v>#REF!</v>
      </c>
      <c r="AD15" s="70" t="e">
        <f>VLOOKUP(B15,cadre_didactice_I5_I6!$A$3:$AV$33,'fisa-RS sp'!AD$1,FALSE)</f>
        <v>#REF!</v>
      </c>
      <c r="AE15" s="50" t="e">
        <f t="shared" ca="1" si="11"/>
        <v>#REF!</v>
      </c>
      <c r="AF15" s="70" t="e">
        <f t="shared" ca="1" si="12"/>
        <v>#REF!</v>
      </c>
      <c r="AG15" s="51" t="e">
        <f t="shared" ca="1" si="13"/>
        <v>#REF!</v>
      </c>
    </row>
    <row r="16" spans="1:40" x14ac:dyDescent="0.25">
      <c r="A16" s="22">
        <v>31</v>
      </c>
      <c r="B16" s="34" t="s">
        <v>74</v>
      </c>
      <c r="C16" s="35" t="s">
        <v>139</v>
      </c>
      <c r="D16" s="36" t="e">
        <f t="shared" ca="1" si="0"/>
        <v>#REF!</v>
      </c>
      <c r="E16" s="36" t="e">
        <f t="shared" ca="1" si="0"/>
        <v>#REF!</v>
      </c>
      <c r="F16" s="36" t="e">
        <f t="shared" ca="1" si="0"/>
        <v>#REF!</v>
      </c>
      <c r="G16" s="36" t="e">
        <f ca="1">IF(R16=0,0,VLOOKUP(B16,'I4'!$A$2:$C$49,3,FALSE))</f>
        <v>#REF!</v>
      </c>
      <c r="H16" s="57"/>
      <c r="I16" s="60" t="e">
        <f t="shared" ca="1" si="6"/>
        <v>#REF!</v>
      </c>
      <c r="J16" s="36" t="e">
        <f t="shared" ca="1" si="6"/>
        <v>#REF!</v>
      </c>
      <c r="K16" s="36" t="e">
        <f t="shared" ca="1" si="6"/>
        <v>#REF!</v>
      </c>
      <c r="L16" s="36" t="e">
        <f t="shared" ca="1" si="6"/>
        <v>#REF!</v>
      </c>
      <c r="M16" s="37" t="e">
        <f>VLOOKUP(B16,cadre_didactice_I5_I6!$A$3:$AU$33,'fisa-RS sp'!M$1,FALSE)</f>
        <v>#REF!</v>
      </c>
      <c r="N16" s="37" t="e">
        <f>VLOOKUP(B16,cadre_didactice_I5_I6!$A$3:$AU$33,'fisa-RS sp'!N$1,FALSE)</f>
        <v>#REF!</v>
      </c>
      <c r="O16" s="38" t="e">
        <f t="shared" ca="1" si="7"/>
        <v>#REF!</v>
      </c>
      <c r="P16" s="38" t="e">
        <f t="shared" ca="1" si="8"/>
        <v>#REF!</v>
      </c>
      <c r="Q16" s="39" t="e">
        <f t="shared" ca="1" si="2"/>
        <v>#REF!</v>
      </c>
      <c r="R16" s="33" t="e">
        <f t="shared" ca="1" si="3"/>
        <v>#REF!</v>
      </c>
      <c r="S16" s="68"/>
      <c r="T16" s="69" t="e">
        <f t="shared" ca="1" si="9"/>
        <v>#REF!</v>
      </c>
      <c r="U16" s="69" t="e">
        <f t="shared" ca="1" si="9"/>
        <v>#REF!</v>
      </c>
      <c r="V16" s="69" t="e">
        <f t="shared" ca="1" si="9"/>
        <v>#REF!</v>
      </c>
      <c r="W16" s="69" t="e">
        <f t="shared" ca="1" si="9"/>
        <v>#REF!</v>
      </c>
      <c r="X16" s="70"/>
      <c r="Y16" s="70" t="e">
        <f t="shared" ca="1" si="10"/>
        <v>#REF!</v>
      </c>
      <c r="Z16" s="70" t="e">
        <f t="shared" ca="1" si="5"/>
        <v>#REF!</v>
      </c>
      <c r="AA16" s="70" t="e">
        <f t="shared" ca="1" si="5"/>
        <v>#REF!</v>
      </c>
      <c r="AB16" s="70" t="e">
        <f t="shared" ca="1" si="5"/>
        <v>#REF!</v>
      </c>
      <c r="AC16" s="70" t="e">
        <f>VLOOKUP(B16,cadre_didactice_I5_I6!$A$3:$AV$33,'fisa-RS sp'!AC$1,FALSE)</f>
        <v>#REF!</v>
      </c>
      <c r="AD16" s="70" t="e">
        <f>VLOOKUP(B16,cadre_didactice_I5_I6!$A$3:$AV$33,'fisa-RS sp'!AD$1,FALSE)</f>
        <v>#REF!</v>
      </c>
      <c r="AE16" s="50" t="e">
        <f t="shared" ca="1" si="11"/>
        <v>#REF!</v>
      </c>
      <c r="AF16" s="70" t="e">
        <f t="shared" ca="1" si="12"/>
        <v>#REF!</v>
      </c>
      <c r="AG16" s="51" t="e">
        <f t="shared" ca="1" si="13"/>
        <v>#REF!</v>
      </c>
    </row>
    <row r="17" spans="1:33" x14ac:dyDescent="0.25">
      <c r="A17" s="22">
        <v>33</v>
      </c>
      <c r="B17" s="34" t="s">
        <v>78</v>
      </c>
      <c r="C17" s="35" t="s">
        <v>141</v>
      </c>
      <c r="D17" s="36" t="e">
        <f t="shared" ca="1" si="0"/>
        <v>#REF!</v>
      </c>
      <c r="E17" s="36" t="e">
        <f t="shared" ca="1" si="0"/>
        <v>#REF!</v>
      </c>
      <c r="F17" s="36" t="e">
        <f t="shared" ca="1" si="0"/>
        <v>#REF!</v>
      </c>
      <c r="G17" s="36" t="e">
        <f ca="1">IF(R17=0,0,VLOOKUP(B17,'I4'!$A$2:$C$49,3,FALSE))</f>
        <v>#REF!</v>
      </c>
      <c r="H17" s="57"/>
      <c r="I17" s="60" t="e">
        <f t="shared" ca="1" si="6"/>
        <v>#REF!</v>
      </c>
      <c r="J17" s="36" t="e">
        <f t="shared" ca="1" si="6"/>
        <v>#REF!</v>
      </c>
      <c r="K17" s="36" t="e">
        <f t="shared" ca="1" si="6"/>
        <v>#REF!</v>
      </c>
      <c r="L17" s="36" t="e">
        <f t="shared" ca="1" si="6"/>
        <v>#REF!</v>
      </c>
      <c r="M17" s="37" t="e">
        <f>VLOOKUP(B17,cadre_didactice_I5_I6!$A$3:$AU$33,'fisa-RS sp'!M$1,FALSE)</f>
        <v>#REF!</v>
      </c>
      <c r="N17" s="37" t="e">
        <f>VLOOKUP(B17,cadre_didactice_I5_I6!$A$3:$AU$33,'fisa-RS sp'!N$1,FALSE)</f>
        <v>#REF!</v>
      </c>
      <c r="O17" s="38" t="e">
        <f t="shared" ca="1" si="7"/>
        <v>#REF!</v>
      </c>
      <c r="P17" s="38" t="e">
        <f t="shared" ca="1" si="8"/>
        <v>#REF!</v>
      </c>
      <c r="Q17" s="39" t="e">
        <f t="shared" ca="1" si="2"/>
        <v>#REF!</v>
      </c>
      <c r="R17" s="33" t="e">
        <f t="shared" ca="1" si="3"/>
        <v>#REF!</v>
      </c>
      <c r="S17" s="68"/>
      <c r="T17" s="69" t="e">
        <f t="shared" ca="1" si="9"/>
        <v>#REF!</v>
      </c>
      <c r="U17" s="69" t="e">
        <f t="shared" ca="1" si="9"/>
        <v>#REF!</v>
      </c>
      <c r="V17" s="69" t="e">
        <f t="shared" ca="1" si="9"/>
        <v>#REF!</v>
      </c>
      <c r="W17" s="69" t="e">
        <f t="shared" ca="1" si="9"/>
        <v>#REF!</v>
      </c>
      <c r="X17" s="70"/>
      <c r="Y17" s="70" t="e">
        <f t="shared" ca="1" si="10"/>
        <v>#REF!</v>
      </c>
      <c r="Z17" s="70" t="e">
        <f t="shared" ca="1" si="5"/>
        <v>#REF!</v>
      </c>
      <c r="AA17" s="70" t="e">
        <f t="shared" ca="1" si="5"/>
        <v>#REF!</v>
      </c>
      <c r="AB17" s="70" t="e">
        <f t="shared" ca="1" si="5"/>
        <v>#REF!</v>
      </c>
      <c r="AC17" s="70" t="e">
        <f>VLOOKUP(B17,cadre_didactice_I5_I6!$A$3:$AV$33,'fisa-RS sp'!AC$1,FALSE)</f>
        <v>#REF!</v>
      </c>
      <c r="AD17" s="70" t="e">
        <f>VLOOKUP(B17,cadre_didactice_I5_I6!$A$3:$AV$33,'fisa-RS sp'!AD$1,FALSE)</f>
        <v>#REF!</v>
      </c>
      <c r="AE17" s="50" t="e">
        <f t="shared" ca="1" si="11"/>
        <v>#REF!</v>
      </c>
      <c r="AF17" s="70" t="e">
        <f t="shared" ca="1" si="12"/>
        <v>#REF!</v>
      </c>
      <c r="AG17" s="51" t="e">
        <f t="shared" ca="1" si="13"/>
        <v>#REF!</v>
      </c>
    </row>
    <row r="18" spans="1:33" x14ac:dyDescent="0.25">
      <c r="A18" s="22">
        <v>35</v>
      </c>
      <c r="B18" s="41" t="s">
        <v>80</v>
      </c>
      <c r="C18" s="42" t="s">
        <v>149</v>
      </c>
      <c r="D18" s="43" t="e">
        <f t="shared" ca="1" si="0"/>
        <v>#REF!</v>
      </c>
      <c r="E18" s="43" t="e">
        <f t="shared" ca="1" si="0"/>
        <v>#REF!</v>
      </c>
      <c r="F18" s="43" t="e">
        <f t="shared" ca="1" si="0"/>
        <v>#REF!</v>
      </c>
      <c r="G18" s="43" t="e">
        <f ca="1">IF(R18=0,0,VLOOKUP(B18,'I4'!$A$2:$C$49,3,FALSE))</f>
        <v>#REF!</v>
      </c>
      <c r="H18" s="57"/>
      <c r="I18" s="61" t="e">
        <f t="shared" ca="1" si="6"/>
        <v>#REF!</v>
      </c>
      <c r="J18" s="43" t="e">
        <f t="shared" ca="1" si="6"/>
        <v>#REF!</v>
      </c>
      <c r="K18" s="43" t="e">
        <f t="shared" ca="1" si="6"/>
        <v>#REF!</v>
      </c>
      <c r="L18" s="43" t="e">
        <f t="shared" ca="1" si="6"/>
        <v>#REF!</v>
      </c>
      <c r="M18" s="44" t="e">
        <f>VLOOKUP(B18,cadre_didactice_I5_I6!$A$3:$AU$33,'fisa-RS sp'!M$1,FALSE)</f>
        <v>#REF!</v>
      </c>
      <c r="N18" s="44" t="e">
        <f>VLOOKUP(B18,cadre_didactice_I5_I6!$A$3:$AU$33,'fisa-RS sp'!N$1,FALSE)</f>
        <v>#REF!</v>
      </c>
      <c r="O18" s="40" t="e">
        <f t="shared" ca="1" si="7"/>
        <v>#REF!</v>
      </c>
      <c r="P18" s="40" t="e">
        <f t="shared" ca="1" si="8"/>
        <v>#REF!</v>
      </c>
      <c r="Q18" s="45" t="e">
        <f t="shared" ca="1" si="2"/>
        <v>#REF!</v>
      </c>
      <c r="R18" s="33" t="e">
        <f t="shared" ca="1" si="3"/>
        <v>#REF!</v>
      </c>
      <c r="S18" s="68"/>
      <c r="T18" s="69" t="e">
        <f t="shared" ca="1" si="9"/>
        <v>#REF!</v>
      </c>
      <c r="U18" s="69" t="e">
        <f t="shared" ca="1" si="9"/>
        <v>#REF!</v>
      </c>
      <c r="V18" s="69" t="e">
        <f t="shared" ca="1" si="9"/>
        <v>#REF!</v>
      </c>
      <c r="W18" s="69" t="e">
        <f t="shared" ca="1" si="9"/>
        <v>#REF!</v>
      </c>
      <c r="X18" s="70"/>
      <c r="Y18" s="70" t="e">
        <f t="shared" ca="1" si="10"/>
        <v>#REF!</v>
      </c>
      <c r="Z18" s="70" t="e">
        <f t="shared" ca="1" si="5"/>
        <v>#REF!</v>
      </c>
      <c r="AA18" s="70" t="e">
        <f t="shared" ca="1" si="5"/>
        <v>#REF!</v>
      </c>
      <c r="AB18" s="70" t="e">
        <f t="shared" ca="1" si="5"/>
        <v>#REF!</v>
      </c>
      <c r="AC18" s="70" t="e">
        <f>VLOOKUP(B18,cadre_didactice_I5_I6!$A$3:$AV$33,'fisa-RS sp'!AC$1,FALSE)</f>
        <v>#REF!</v>
      </c>
      <c r="AD18" s="70" t="e">
        <f>VLOOKUP(B18,cadre_didactice_I5_I6!$A$3:$AV$33,'fisa-RS sp'!AD$1,FALSE)</f>
        <v>#REF!</v>
      </c>
      <c r="AE18" s="50" t="e">
        <f t="shared" ca="1" si="11"/>
        <v>#REF!</v>
      </c>
      <c r="AF18" s="70" t="e">
        <f t="shared" ca="1" si="12"/>
        <v>#REF!</v>
      </c>
      <c r="AG18" s="51" t="e">
        <f t="shared" ca="1" si="13"/>
        <v>#REF!</v>
      </c>
    </row>
    <row r="19" spans="1:33" x14ac:dyDescent="0.25">
      <c r="A19" s="20"/>
      <c r="AC19" s="70"/>
    </row>
  </sheetData>
  <autoFilter ref="A5:AN18"/>
  <mergeCells count="8">
    <mergeCell ref="Q4:Q5"/>
    <mergeCell ref="S2:W2"/>
    <mergeCell ref="B4:B5"/>
    <mergeCell ref="C4:C5"/>
    <mergeCell ref="D4:G4"/>
    <mergeCell ref="I4:N4"/>
    <mergeCell ref="O4:O5"/>
    <mergeCell ref="P4:P5"/>
  </mergeCells>
  <conditionalFormatting sqref="D6:G18 I6:N18">
    <cfRule type="cellIs" dxfId="26" priority="37" operator="equal">
      <formula>0</formula>
    </cfRule>
  </conditionalFormatting>
  <conditionalFormatting sqref="Q20:Q1048576 Q1:Q4">
    <cfRule type="cellIs" dxfId="25" priority="32" operator="equal">
      <formula>$V$1</formula>
    </cfRule>
    <cfRule type="cellIs" dxfId="24" priority="33" operator="equal">
      <formula>$U$1</formula>
    </cfRule>
    <cfRule type="cellIs" dxfId="23" priority="34" operator="equal">
      <formula>$T$1</formula>
    </cfRule>
    <cfRule type="cellIs" dxfId="22" priority="35" operator="equal">
      <formula>$S$1</formula>
    </cfRule>
  </conditionalFormatting>
  <conditionalFormatting sqref="T1:V1">
    <cfRule type="cellIs" dxfId="21" priority="28" operator="equal">
      <formula>$V$1</formula>
    </cfRule>
    <cfRule type="cellIs" dxfId="20" priority="29" operator="equal">
      <formula>$U$1</formula>
    </cfRule>
    <cfRule type="cellIs" dxfId="19" priority="30" operator="equal">
      <formula>$T$1</formula>
    </cfRule>
    <cfRule type="cellIs" dxfId="18" priority="31" operator="equal">
      <formula>$S$1</formula>
    </cfRule>
  </conditionalFormatting>
  <conditionalFormatting sqref="Q6:Q19">
    <cfRule type="cellIs" dxfId="17" priority="27" operator="equal">
      <formula>$S$1</formula>
    </cfRule>
  </conditionalFormatting>
  <conditionalFormatting sqref="S1">
    <cfRule type="cellIs" dxfId="16" priority="26" operator="equal">
      <formula>$S$1</formula>
    </cfRule>
  </conditionalFormatting>
  <conditionalFormatting sqref="Q6:Q18">
    <cfRule type="cellIs" dxfId="15" priority="19" operator="equal">
      <formula>$V$1</formula>
    </cfRule>
    <cfRule type="cellIs" dxfId="14" priority="20" operator="equal">
      <formula>$U$1</formula>
    </cfRule>
    <cfRule type="cellIs" dxfId="13" priority="21" operator="equal">
      <formula>$T$1</formula>
    </cfRule>
  </conditionalFormatting>
  <conditionalFormatting sqref="O6:O18">
    <cfRule type="colorScale" priority="208">
      <colorScale>
        <cfvo type="min"/>
        <cfvo type="max"/>
        <color theme="0" tint="-4.9989318521683403E-2"/>
        <color theme="0" tint="-0.249977111117893"/>
      </colorScale>
    </cfRule>
    <cfRule type="colorScale" priority="209">
      <colorScale>
        <cfvo type="min"/>
        <cfvo type="max"/>
        <color theme="0" tint="-4.9989318521683403E-2"/>
        <color rgb="FFB09AA7"/>
      </colorScale>
    </cfRule>
  </conditionalFormatting>
  <conditionalFormatting sqref="P6:P18">
    <cfRule type="colorScale" priority="212">
      <colorScale>
        <cfvo type="min"/>
        <cfvo type="max"/>
        <color theme="0" tint="-4.9989318521683403E-2"/>
        <color theme="0" tint="-0.249977111117893"/>
      </colorScale>
    </cfRule>
    <cfRule type="colorScale" priority="213">
      <colorScale>
        <cfvo type="min"/>
        <cfvo type="max"/>
        <color theme="0" tint="-4.9989318521683403E-2"/>
        <color rgb="FFB09AA7"/>
      </colorScale>
    </cfRule>
  </conditionalFormatting>
  <conditionalFormatting sqref="AE6:AE18">
    <cfRule type="colorScale" priority="17">
      <colorScale>
        <cfvo type="min"/>
        <cfvo type="max"/>
        <color theme="0" tint="-4.9989318521683403E-2"/>
        <color theme="0" tint="-0.249977111117893"/>
      </colorScale>
    </cfRule>
    <cfRule type="colorScale" priority="18">
      <colorScale>
        <cfvo type="min"/>
        <cfvo type="max"/>
        <color theme="0" tint="-4.9989318521683403E-2"/>
        <color rgb="FFB09AA7"/>
      </colorScale>
    </cfRule>
  </conditionalFormatting>
  <conditionalFormatting sqref="AG4">
    <cfRule type="cellIs" dxfId="12" priority="13" operator="equal">
      <formula>$V$1</formula>
    </cfRule>
    <cfRule type="cellIs" dxfId="11" priority="14" operator="equal">
      <formula>$U$1</formula>
    </cfRule>
    <cfRule type="cellIs" dxfId="10" priority="15" operator="equal">
      <formula>$T$1</formula>
    </cfRule>
    <cfRule type="cellIs" dxfId="9" priority="16" operator="equal">
      <formula>$S$1</formula>
    </cfRule>
  </conditionalFormatting>
  <conditionalFormatting sqref="AG5">
    <cfRule type="cellIs" dxfId="8" priority="9" operator="equal">
      <formula>$V$1</formula>
    </cfRule>
    <cfRule type="cellIs" dxfId="7" priority="10" operator="equal">
      <formula>$U$1</formula>
    </cfRule>
    <cfRule type="cellIs" dxfId="6" priority="11" operator="equal">
      <formula>$T$1</formula>
    </cfRule>
    <cfRule type="cellIs" dxfId="5" priority="12" operator="equal">
      <formula>$S$1</formula>
    </cfRule>
  </conditionalFormatting>
  <conditionalFormatting sqref="AG6:AG18">
    <cfRule type="cellIs" dxfId="4" priority="4" operator="equal">
      <formula>$S$1</formula>
    </cfRule>
  </conditionalFormatting>
  <conditionalFormatting sqref="AG6:AG18">
    <cfRule type="cellIs" dxfId="3" priority="1" operator="equal">
      <formula>$V$1</formula>
    </cfRule>
    <cfRule type="cellIs" dxfId="2" priority="2" operator="equal">
      <formula>$U$1</formula>
    </cfRule>
    <cfRule type="cellIs" dxfId="1" priority="3" operator="equal">
      <formula>$T$1</formula>
    </cfRule>
  </conditionalFormatting>
  <dataValidations disablePrompts="1" count="1">
    <dataValidation type="list" allowBlank="1" showInputMessage="1" showErrorMessage="1" sqref="C4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H10" sqref="H10"/>
    </sheetView>
  </sheetViews>
  <sheetFormatPr defaultRowHeight="15" x14ac:dyDescent="0.25"/>
  <cols>
    <col min="1" max="1" width="8.7109375" style="18"/>
    <col min="2" max="2" width="9.140625" style="21" customWidth="1"/>
    <col min="3" max="3" width="39.140625" customWidth="1"/>
  </cols>
  <sheetData>
    <row r="1" spans="1:8" x14ac:dyDescent="0.25">
      <c r="B1" s="15"/>
      <c r="C1" s="15"/>
      <c r="D1" s="18" t="s">
        <v>156</v>
      </c>
      <c r="E1" s="18" t="s">
        <v>160</v>
      </c>
      <c r="F1" s="18" t="s">
        <v>159</v>
      </c>
      <c r="G1" s="18" t="s">
        <v>167</v>
      </c>
    </row>
    <row r="2" spans="1:8" ht="45" x14ac:dyDescent="0.25">
      <c r="A2" s="19" t="e">
        <f>VLOOKUP(C2,#REF!,3,FALSE)</f>
        <v>#REF!</v>
      </c>
      <c r="B2" s="21" t="s">
        <v>166</v>
      </c>
      <c r="C2" s="17" t="s">
        <v>1</v>
      </c>
      <c r="D2" s="16" t="s">
        <v>162</v>
      </c>
      <c r="E2" s="16" t="s">
        <v>163</v>
      </c>
      <c r="F2" s="16" t="s">
        <v>164</v>
      </c>
      <c r="G2" s="16" t="s">
        <v>165</v>
      </c>
    </row>
    <row r="3" spans="1:8" x14ac:dyDescent="0.25">
      <c r="A3" s="22">
        <v>5</v>
      </c>
      <c r="B3" s="5" t="s">
        <v>17</v>
      </c>
      <c r="C3" s="6" t="s">
        <v>87</v>
      </c>
      <c r="D3" s="8" t="e">
        <f ca="1">INDIRECT(ADDRESS($A3,$A$2,1,1,D$1))</f>
        <v>#REF!</v>
      </c>
      <c r="E3" s="8" t="e">
        <f t="shared" ref="E3:F18" ca="1" si="0">INDIRECT(ADDRESS($A3,$A$2,1,1,E$1))</f>
        <v>#REF!</v>
      </c>
      <c r="F3" s="8" t="e">
        <f t="shared" ca="1" si="0"/>
        <v>#REF!</v>
      </c>
      <c r="G3" s="8">
        <f>VLOOKUP(B3,'I4'!$A$2:$C$49,3,FALSE)</f>
        <v>31.84</v>
      </c>
      <c r="H3" s="4" t="e">
        <f ca="1">IF(SUM(D3:F3)=0,0,1)</f>
        <v>#REF!</v>
      </c>
    </row>
    <row r="4" spans="1:8" x14ac:dyDescent="0.25">
      <c r="A4" s="22">
        <v>6</v>
      </c>
      <c r="B4" s="5" t="s">
        <v>25</v>
      </c>
      <c r="C4" s="6" t="s">
        <v>88</v>
      </c>
      <c r="D4" s="8" t="e">
        <f t="shared" ref="D4:F33" ca="1" si="1">INDIRECT(ADDRESS($A4,$A$2,1,1,D$1))</f>
        <v>#REF!</v>
      </c>
      <c r="E4" s="8" t="e">
        <f t="shared" ca="1" si="0"/>
        <v>#REF!</v>
      </c>
      <c r="F4" s="8" t="e">
        <f t="shared" ca="1" si="0"/>
        <v>#REF!</v>
      </c>
      <c r="G4" s="8">
        <f>VLOOKUP(B4,'I4'!$A$2:$C$49,3,FALSE)</f>
        <v>16.25</v>
      </c>
      <c r="H4" s="4" t="e">
        <f t="shared" ref="H4:H33" ca="1" si="2">IF(SUM(D4:F4)=0,0,1)</f>
        <v>#REF!</v>
      </c>
    </row>
    <row r="5" spans="1:8" x14ac:dyDescent="0.25">
      <c r="A5" s="22">
        <v>7</v>
      </c>
      <c r="B5" s="5" t="s">
        <v>81</v>
      </c>
      <c r="C5" s="6" t="s">
        <v>91</v>
      </c>
      <c r="D5" s="8" t="e">
        <f t="shared" ca="1" si="1"/>
        <v>#REF!</v>
      </c>
      <c r="E5" s="8" t="e">
        <f t="shared" ca="1" si="0"/>
        <v>#REF!</v>
      </c>
      <c r="F5" s="8" t="e">
        <f t="shared" ca="1" si="0"/>
        <v>#REF!</v>
      </c>
      <c r="G5" s="8">
        <f>VLOOKUP(B5,'I4'!$A$2:$C$49,3,FALSE)</f>
        <v>15.96</v>
      </c>
      <c r="H5" s="4" t="e">
        <f t="shared" ca="1" si="2"/>
        <v>#REF!</v>
      </c>
    </row>
    <row r="6" spans="1:8" x14ac:dyDescent="0.25">
      <c r="A6" s="22">
        <v>8</v>
      </c>
      <c r="B6" s="5" t="s">
        <v>28</v>
      </c>
      <c r="C6" s="6" t="s">
        <v>92</v>
      </c>
      <c r="D6" s="8" t="e">
        <f t="shared" ca="1" si="1"/>
        <v>#REF!</v>
      </c>
      <c r="E6" s="8" t="e">
        <f t="shared" ca="1" si="0"/>
        <v>#REF!</v>
      </c>
      <c r="F6" s="8" t="e">
        <f t="shared" ca="1" si="0"/>
        <v>#REF!</v>
      </c>
      <c r="G6" s="8">
        <f>VLOOKUP(B6,'I4'!$A$2:$C$49,3,FALSE)</f>
        <v>24.4</v>
      </c>
      <c r="H6" s="4" t="e">
        <f t="shared" ca="1" si="2"/>
        <v>#REF!</v>
      </c>
    </row>
    <row r="7" spans="1:8" x14ac:dyDescent="0.25">
      <c r="A7" s="22">
        <v>9</v>
      </c>
      <c r="B7" s="5" t="s">
        <v>39</v>
      </c>
      <c r="C7" s="6" t="s">
        <v>95</v>
      </c>
      <c r="D7" s="8" t="e">
        <f t="shared" ca="1" si="1"/>
        <v>#REF!</v>
      </c>
      <c r="E7" s="8" t="e">
        <f t="shared" ca="1" si="0"/>
        <v>#REF!</v>
      </c>
      <c r="F7" s="8" t="e">
        <f t="shared" ca="1" si="0"/>
        <v>#REF!</v>
      </c>
      <c r="G7" s="8">
        <f>VLOOKUP(B7,'I4'!$A$2:$C$49,3,FALSE)</f>
        <v>3.27</v>
      </c>
      <c r="H7" s="4" t="e">
        <f t="shared" ca="1" si="2"/>
        <v>#REF!</v>
      </c>
    </row>
    <row r="8" spans="1:8" x14ac:dyDescent="0.25">
      <c r="A8" s="22">
        <v>10</v>
      </c>
      <c r="B8" s="5" t="s">
        <v>40</v>
      </c>
      <c r="C8" s="6" t="s">
        <v>104</v>
      </c>
      <c r="D8" s="8" t="e">
        <f t="shared" ca="1" si="1"/>
        <v>#REF!</v>
      </c>
      <c r="E8" s="8" t="e">
        <f t="shared" ca="1" si="0"/>
        <v>#REF!</v>
      </c>
      <c r="F8" s="8" t="e">
        <f t="shared" ca="1" si="0"/>
        <v>#REF!</v>
      </c>
      <c r="G8" s="8">
        <f>VLOOKUP(B8,'I4'!$A$2:$C$49,3,FALSE)</f>
        <v>6.73</v>
      </c>
      <c r="H8" s="4" t="e">
        <f t="shared" ca="1" si="2"/>
        <v>#REF!</v>
      </c>
    </row>
    <row r="9" spans="1:8" x14ac:dyDescent="0.25">
      <c r="A9" s="22">
        <v>11</v>
      </c>
      <c r="B9" s="5" t="s">
        <v>41</v>
      </c>
      <c r="C9" s="6" t="s">
        <v>105</v>
      </c>
      <c r="D9" s="8" t="e">
        <f t="shared" ca="1" si="1"/>
        <v>#REF!</v>
      </c>
      <c r="E9" s="8" t="e">
        <f t="shared" ca="1" si="0"/>
        <v>#REF!</v>
      </c>
      <c r="F9" s="8" t="e">
        <f t="shared" ca="1" si="0"/>
        <v>#REF!</v>
      </c>
      <c r="G9" s="8">
        <f>VLOOKUP(B9,'I4'!$A$2:$C$49,3,FALSE)</f>
        <v>6.81</v>
      </c>
      <c r="H9" s="4" t="e">
        <f t="shared" ca="1" si="2"/>
        <v>#REF!</v>
      </c>
    </row>
    <row r="10" spans="1:8" x14ac:dyDescent="0.25">
      <c r="A10" s="22">
        <v>12</v>
      </c>
      <c r="B10" s="5" t="s">
        <v>44</v>
      </c>
      <c r="C10" s="6" t="s">
        <v>106</v>
      </c>
      <c r="D10" s="8" t="e">
        <f t="shared" ca="1" si="1"/>
        <v>#REF!</v>
      </c>
      <c r="E10" s="8" t="e">
        <f t="shared" ca="1" si="0"/>
        <v>#REF!</v>
      </c>
      <c r="F10" s="8" t="e">
        <f t="shared" ca="1" si="0"/>
        <v>#REF!</v>
      </c>
      <c r="G10" s="8">
        <f>VLOOKUP(B10,'I4'!$A$2:$C$49,3,FALSE)</f>
        <v>7.96</v>
      </c>
      <c r="H10" s="4" t="e">
        <f t="shared" ca="1" si="2"/>
        <v>#REF!</v>
      </c>
    </row>
    <row r="11" spans="1:8" x14ac:dyDescent="0.25">
      <c r="A11" s="22">
        <v>13</v>
      </c>
      <c r="B11" s="5" t="s">
        <v>45</v>
      </c>
      <c r="C11" s="6" t="s">
        <v>107</v>
      </c>
      <c r="D11" s="8" t="e">
        <f t="shared" ca="1" si="1"/>
        <v>#REF!</v>
      </c>
      <c r="E11" s="8" t="e">
        <f t="shared" ca="1" si="0"/>
        <v>#REF!</v>
      </c>
      <c r="F11" s="8" t="e">
        <f t="shared" ca="1" si="0"/>
        <v>#REF!</v>
      </c>
      <c r="G11" s="8">
        <f>VLOOKUP(B11,'I4'!$A$2:$C$49,3,FALSE)</f>
        <v>3.58</v>
      </c>
      <c r="H11" s="4" t="e">
        <f t="shared" ca="1" si="2"/>
        <v>#REF!</v>
      </c>
    </row>
    <row r="12" spans="1:8" x14ac:dyDescent="0.25">
      <c r="A12" s="22">
        <v>14</v>
      </c>
      <c r="B12" s="5" t="s">
        <v>47</v>
      </c>
      <c r="C12" s="6" t="s">
        <v>108</v>
      </c>
      <c r="D12" s="8" t="e">
        <f t="shared" ca="1" si="1"/>
        <v>#REF!</v>
      </c>
      <c r="E12" s="8" t="e">
        <f t="shared" ca="1" si="0"/>
        <v>#REF!</v>
      </c>
      <c r="F12" s="8" t="e">
        <f t="shared" ca="1" si="0"/>
        <v>#REF!</v>
      </c>
      <c r="G12" s="8">
        <f>VLOOKUP(B12,'I4'!$A$2:$C$49,3,FALSE)</f>
        <v>13.86</v>
      </c>
      <c r="H12" s="4" t="e">
        <f t="shared" ca="1" si="2"/>
        <v>#REF!</v>
      </c>
    </row>
    <row r="13" spans="1:8" x14ac:dyDescent="0.25">
      <c r="A13" s="22">
        <v>15</v>
      </c>
      <c r="B13" s="5" t="s">
        <v>51</v>
      </c>
      <c r="C13" s="6" t="s">
        <v>109</v>
      </c>
      <c r="D13" s="8" t="e">
        <f t="shared" ca="1" si="1"/>
        <v>#REF!</v>
      </c>
      <c r="E13" s="8" t="e">
        <f t="shared" ca="1" si="0"/>
        <v>#REF!</v>
      </c>
      <c r="F13" s="8" t="e">
        <f t="shared" ca="1" si="0"/>
        <v>#REF!</v>
      </c>
      <c r="G13" s="8">
        <f>VLOOKUP(B13,'I4'!$A$2:$C$49,3,FALSE)</f>
        <v>21.81</v>
      </c>
      <c r="H13" s="4" t="e">
        <f t="shared" ca="1" si="2"/>
        <v>#REF!</v>
      </c>
    </row>
    <row r="14" spans="1:8" x14ac:dyDescent="0.25">
      <c r="A14" s="22">
        <v>16</v>
      </c>
      <c r="B14" s="5" t="s">
        <v>52</v>
      </c>
      <c r="C14" s="6" t="s">
        <v>112</v>
      </c>
      <c r="D14" s="8" t="e">
        <f t="shared" ca="1" si="1"/>
        <v>#REF!</v>
      </c>
      <c r="E14" s="8" t="e">
        <f t="shared" ca="1" si="0"/>
        <v>#REF!</v>
      </c>
      <c r="F14" s="8" t="e">
        <f t="shared" ca="1" si="0"/>
        <v>#REF!</v>
      </c>
      <c r="G14" s="8">
        <f>VLOOKUP(B14,'I4'!$A$2:$C$49,3,FALSE)</f>
        <v>23.96</v>
      </c>
      <c r="H14" s="4" t="e">
        <f t="shared" ca="1" si="2"/>
        <v>#REF!</v>
      </c>
    </row>
    <row r="15" spans="1:8" x14ac:dyDescent="0.25">
      <c r="A15" s="22">
        <v>17</v>
      </c>
      <c r="B15" s="5" t="s">
        <v>56</v>
      </c>
      <c r="C15" s="6" t="s">
        <v>119</v>
      </c>
      <c r="D15" s="8" t="e">
        <f t="shared" ca="1" si="1"/>
        <v>#REF!</v>
      </c>
      <c r="E15" s="8" t="e">
        <f t="shared" ca="1" si="0"/>
        <v>#REF!</v>
      </c>
      <c r="F15" s="8" t="e">
        <f t="shared" ca="1" si="0"/>
        <v>#REF!</v>
      </c>
      <c r="G15" s="8">
        <f>VLOOKUP(B15,'I4'!$A$2:$C$49,3,FALSE)</f>
        <v>2.38</v>
      </c>
      <c r="H15" s="4" t="e">
        <f t="shared" ca="1" si="2"/>
        <v>#REF!</v>
      </c>
    </row>
    <row r="16" spans="1:8" x14ac:dyDescent="0.25">
      <c r="A16" s="22">
        <v>18</v>
      </c>
      <c r="B16" s="5" t="s">
        <v>57</v>
      </c>
      <c r="C16" s="6" t="s">
        <v>120</v>
      </c>
      <c r="D16" s="8" t="e">
        <f t="shared" ca="1" si="1"/>
        <v>#REF!</v>
      </c>
      <c r="E16" s="8" t="e">
        <f t="shared" ca="1" si="0"/>
        <v>#REF!</v>
      </c>
      <c r="F16" s="8" t="e">
        <f t="shared" ca="1" si="0"/>
        <v>#REF!</v>
      </c>
      <c r="G16" s="8">
        <f>VLOOKUP(B16,'I4'!$A$2:$C$49,3,FALSE)</f>
        <v>0.11</v>
      </c>
      <c r="H16" s="4" t="e">
        <f t="shared" ca="1" si="2"/>
        <v>#REF!</v>
      </c>
    </row>
    <row r="17" spans="1:8" x14ac:dyDescent="0.25">
      <c r="A17" s="22">
        <v>19</v>
      </c>
      <c r="B17" s="5" t="s">
        <v>58</v>
      </c>
      <c r="C17" s="6" t="s">
        <v>121</v>
      </c>
      <c r="D17" s="8" t="e">
        <f t="shared" ca="1" si="1"/>
        <v>#REF!</v>
      </c>
      <c r="E17" s="8" t="e">
        <f t="shared" ca="1" si="0"/>
        <v>#REF!</v>
      </c>
      <c r="F17" s="8" t="e">
        <f t="shared" ca="1" si="0"/>
        <v>#REF!</v>
      </c>
      <c r="G17" s="8">
        <f>VLOOKUP(B17,'I4'!$A$2:$C$49,3,FALSE)</f>
        <v>8.59</v>
      </c>
      <c r="H17" s="4" t="e">
        <f t="shared" ca="1" si="2"/>
        <v>#REF!</v>
      </c>
    </row>
    <row r="18" spans="1:8" x14ac:dyDescent="0.25">
      <c r="A18" s="22">
        <v>20</v>
      </c>
      <c r="B18" s="5" t="s">
        <v>63</v>
      </c>
      <c r="C18" s="6" t="s">
        <v>124</v>
      </c>
      <c r="D18" s="8" t="e">
        <f t="shared" ca="1" si="1"/>
        <v>#REF!</v>
      </c>
      <c r="E18" s="8" t="e">
        <f t="shared" ca="1" si="0"/>
        <v>#REF!</v>
      </c>
      <c r="F18" s="8" t="e">
        <f t="shared" ca="1" si="0"/>
        <v>#REF!</v>
      </c>
      <c r="G18" s="8">
        <f>VLOOKUP(B18,'I4'!$A$2:$C$49,3,FALSE)</f>
        <v>9.3000000000000007</v>
      </c>
      <c r="H18" s="4" t="e">
        <f t="shared" ca="1" si="2"/>
        <v>#REF!</v>
      </c>
    </row>
    <row r="19" spans="1:8" x14ac:dyDescent="0.25">
      <c r="A19" s="22">
        <v>21</v>
      </c>
      <c r="B19" s="5" t="s">
        <v>64</v>
      </c>
      <c r="C19" s="6" t="s">
        <v>125</v>
      </c>
      <c r="D19" s="8" t="e">
        <f t="shared" ca="1" si="1"/>
        <v>#REF!</v>
      </c>
      <c r="E19" s="8" t="e">
        <f t="shared" ca="1" si="1"/>
        <v>#REF!</v>
      </c>
      <c r="F19" s="8" t="e">
        <f t="shared" ca="1" si="1"/>
        <v>#REF!</v>
      </c>
      <c r="G19" s="8">
        <f>VLOOKUP(B19,'I4'!$A$2:$C$49,3,FALSE)</f>
        <v>31.18</v>
      </c>
      <c r="H19" s="4" t="e">
        <f t="shared" ca="1" si="2"/>
        <v>#REF!</v>
      </c>
    </row>
    <row r="20" spans="1:8" x14ac:dyDescent="0.25">
      <c r="A20" s="22">
        <v>22</v>
      </c>
      <c r="B20" s="5" t="s">
        <v>65</v>
      </c>
      <c r="C20" s="6" t="s">
        <v>128</v>
      </c>
      <c r="D20" s="8" t="e">
        <f t="shared" ca="1" si="1"/>
        <v>#REF!</v>
      </c>
      <c r="E20" s="8" t="e">
        <f t="shared" ca="1" si="1"/>
        <v>#REF!</v>
      </c>
      <c r="F20" s="8" t="e">
        <f t="shared" ca="1" si="1"/>
        <v>#REF!</v>
      </c>
      <c r="G20" s="8">
        <f>VLOOKUP(B20,'I4'!$A$2:$C$49,3,FALSE)</f>
        <v>21.66</v>
      </c>
      <c r="H20" s="4" t="e">
        <f t="shared" ca="1" si="2"/>
        <v>#REF!</v>
      </c>
    </row>
    <row r="21" spans="1:8" x14ac:dyDescent="0.25">
      <c r="A21" s="22">
        <v>23</v>
      </c>
      <c r="B21" s="5" t="s">
        <v>66</v>
      </c>
      <c r="C21" s="6" t="s">
        <v>131</v>
      </c>
      <c r="D21" s="8" t="e">
        <f t="shared" ca="1" si="1"/>
        <v>#REF!</v>
      </c>
      <c r="E21" s="8" t="e">
        <f t="shared" ca="1" si="1"/>
        <v>#REF!</v>
      </c>
      <c r="F21" s="8" t="e">
        <f t="shared" ca="1" si="1"/>
        <v>#REF!</v>
      </c>
      <c r="G21" s="8">
        <f>VLOOKUP(B21,'I4'!$A$2:$C$49,3,FALSE)</f>
        <v>0.78</v>
      </c>
      <c r="H21" s="4" t="e">
        <f t="shared" ca="1" si="2"/>
        <v>#REF!</v>
      </c>
    </row>
    <row r="22" spans="1:8" x14ac:dyDescent="0.25">
      <c r="A22" s="22">
        <v>24</v>
      </c>
      <c r="B22" s="5" t="s">
        <v>67</v>
      </c>
      <c r="C22" s="6" t="s">
        <v>132</v>
      </c>
      <c r="D22" s="8" t="e">
        <f t="shared" ca="1" si="1"/>
        <v>#REF!</v>
      </c>
      <c r="E22" s="8" t="e">
        <f t="shared" ca="1" si="1"/>
        <v>#REF!</v>
      </c>
      <c r="F22" s="8" t="e">
        <f t="shared" ca="1" si="1"/>
        <v>#REF!</v>
      </c>
      <c r="G22" s="8">
        <f>VLOOKUP(B22,'I4'!$A$2:$C$49,3,FALSE)</f>
        <v>1.57</v>
      </c>
      <c r="H22" s="4" t="e">
        <f t="shared" ca="1" si="2"/>
        <v>#REF!</v>
      </c>
    </row>
    <row r="23" spans="1:8" x14ac:dyDescent="0.25">
      <c r="A23" s="22">
        <v>25</v>
      </c>
      <c r="B23" s="5" t="s">
        <v>68</v>
      </c>
      <c r="C23" s="6" t="s">
        <v>133</v>
      </c>
      <c r="D23" s="8" t="e">
        <f t="shared" ca="1" si="1"/>
        <v>#REF!</v>
      </c>
      <c r="E23" s="8" t="e">
        <f t="shared" ca="1" si="1"/>
        <v>#REF!</v>
      </c>
      <c r="F23" s="8" t="e">
        <f t="shared" ca="1" si="1"/>
        <v>#REF!</v>
      </c>
      <c r="G23" s="8">
        <f>VLOOKUP(B23,'I4'!$A$2:$C$49,3,FALSE)</f>
        <v>3.85</v>
      </c>
      <c r="H23" s="4" t="e">
        <f t="shared" ca="1" si="2"/>
        <v>#REF!</v>
      </c>
    </row>
    <row r="24" spans="1:8" x14ac:dyDescent="0.25">
      <c r="A24" s="22">
        <v>26</v>
      </c>
      <c r="B24" s="5" t="s">
        <v>69</v>
      </c>
      <c r="C24" s="6" t="s">
        <v>134</v>
      </c>
      <c r="D24" s="8" t="e">
        <f t="shared" ca="1" si="1"/>
        <v>#REF!</v>
      </c>
      <c r="E24" s="8" t="e">
        <f t="shared" ca="1" si="1"/>
        <v>#REF!</v>
      </c>
      <c r="F24" s="8" t="e">
        <f t="shared" ca="1" si="1"/>
        <v>#REF!</v>
      </c>
      <c r="G24" s="8">
        <f>VLOOKUP(B24,'I4'!$A$2:$C$49,3,FALSE)</f>
        <v>2.11</v>
      </c>
      <c r="H24" s="4" t="e">
        <f t="shared" ca="1" si="2"/>
        <v>#REF!</v>
      </c>
    </row>
    <row r="25" spans="1:8" x14ac:dyDescent="0.25">
      <c r="A25" s="22">
        <v>27</v>
      </c>
      <c r="B25" s="5" t="s">
        <v>70</v>
      </c>
      <c r="C25" s="6" t="s">
        <v>135</v>
      </c>
      <c r="D25" s="8" t="e">
        <f t="shared" ca="1" si="1"/>
        <v>#REF!</v>
      </c>
      <c r="E25" s="8" t="e">
        <f t="shared" ca="1" si="1"/>
        <v>#REF!</v>
      </c>
      <c r="F25" s="8" t="e">
        <f t="shared" ca="1" si="1"/>
        <v>#REF!</v>
      </c>
      <c r="G25" s="8">
        <f>VLOOKUP(B25,'I4'!$A$2:$C$49,3,FALSE)</f>
        <v>4.6399999999999997</v>
      </c>
      <c r="H25" s="4" t="e">
        <f t="shared" ca="1" si="2"/>
        <v>#REF!</v>
      </c>
    </row>
    <row r="26" spans="1:8" x14ac:dyDescent="0.25">
      <c r="A26" s="22">
        <v>28</v>
      </c>
      <c r="B26" s="5" t="s">
        <v>71</v>
      </c>
      <c r="C26" s="6" t="s">
        <v>136</v>
      </c>
      <c r="D26" s="8" t="e">
        <f t="shared" ca="1" si="1"/>
        <v>#REF!</v>
      </c>
      <c r="E26" s="8" t="e">
        <f t="shared" ca="1" si="1"/>
        <v>#REF!</v>
      </c>
      <c r="F26" s="8" t="e">
        <f t="shared" ca="1" si="1"/>
        <v>#REF!</v>
      </c>
      <c r="G26" s="8">
        <f>VLOOKUP(B26,'I4'!$A$2:$C$49,3,FALSE)</f>
        <v>4.24</v>
      </c>
      <c r="H26" s="4" t="e">
        <f t="shared" ca="1" si="2"/>
        <v>#REF!</v>
      </c>
    </row>
    <row r="27" spans="1:8" x14ac:dyDescent="0.25">
      <c r="A27" s="22">
        <v>29</v>
      </c>
      <c r="B27" s="5" t="s">
        <v>72</v>
      </c>
      <c r="C27" s="6" t="s">
        <v>137</v>
      </c>
      <c r="D27" s="8" t="e">
        <f t="shared" ca="1" si="1"/>
        <v>#REF!</v>
      </c>
      <c r="E27" s="8" t="e">
        <f t="shared" ca="1" si="1"/>
        <v>#REF!</v>
      </c>
      <c r="F27" s="8" t="e">
        <f t="shared" ca="1" si="1"/>
        <v>#REF!</v>
      </c>
      <c r="G27" s="8">
        <f>VLOOKUP(B27,'I4'!$A$2:$C$49,3,FALSE)</f>
        <v>3.47</v>
      </c>
      <c r="H27" s="4" t="e">
        <f t="shared" ca="1" si="2"/>
        <v>#REF!</v>
      </c>
    </row>
    <row r="28" spans="1:8" x14ac:dyDescent="0.25">
      <c r="A28" s="22">
        <v>30</v>
      </c>
      <c r="B28" s="5" t="s">
        <v>73</v>
      </c>
      <c r="C28" s="6" t="s">
        <v>138</v>
      </c>
      <c r="D28" s="8" t="e">
        <f t="shared" ca="1" si="1"/>
        <v>#REF!</v>
      </c>
      <c r="E28" s="8" t="e">
        <f t="shared" ca="1" si="1"/>
        <v>#REF!</v>
      </c>
      <c r="F28" s="8" t="e">
        <f t="shared" ca="1" si="1"/>
        <v>#REF!</v>
      </c>
      <c r="G28" s="8">
        <f>VLOOKUP(B28,'I4'!$A$2:$C$49,3,FALSE)</f>
        <v>12.26</v>
      </c>
      <c r="H28" s="4" t="e">
        <f t="shared" ca="1" si="2"/>
        <v>#REF!</v>
      </c>
    </row>
    <row r="29" spans="1:8" x14ac:dyDescent="0.25">
      <c r="A29" s="22">
        <v>31</v>
      </c>
      <c r="B29" s="5" t="s">
        <v>74</v>
      </c>
      <c r="C29" s="6" t="s">
        <v>139</v>
      </c>
      <c r="D29" s="8" t="e">
        <f t="shared" ca="1" si="1"/>
        <v>#REF!</v>
      </c>
      <c r="E29" s="8" t="e">
        <f t="shared" ca="1" si="1"/>
        <v>#REF!</v>
      </c>
      <c r="F29" s="8" t="e">
        <f t="shared" ca="1" si="1"/>
        <v>#REF!</v>
      </c>
      <c r="G29" s="8">
        <f>VLOOKUP(B29,'I4'!$A$2:$C$49,3,FALSE)</f>
        <v>8.67</v>
      </c>
      <c r="H29" s="4" t="e">
        <f t="shared" ca="1" si="2"/>
        <v>#REF!</v>
      </c>
    </row>
    <row r="30" spans="1:8" x14ac:dyDescent="0.25">
      <c r="A30" s="22">
        <v>32</v>
      </c>
      <c r="B30" s="5" t="s">
        <v>76</v>
      </c>
      <c r="C30" s="6" t="s">
        <v>140</v>
      </c>
      <c r="D30" s="8" t="e">
        <f t="shared" ca="1" si="1"/>
        <v>#REF!</v>
      </c>
      <c r="E30" s="8" t="e">
        <f t="shared" ca="1" si="1"/>
        <v>#REF!</v>
      </c>
      <c r="F30" s="8" t="e">
        <f t="shared" ca="1" si="1"/>
        <v>#REF!</v>
      </c>
      <c r="G30" s="8">
        <f>VLOOKUP(B30,'I4'!$A$2:$C$49,3,FALSE)</f>
        <v>2.46</v>
      </c>
      <c r="H30" s="4" t="e">
        <f t="shared" ca="1" si="2"/>
        <v>#REF!</v>
      </c>
    </row>
    <row r="31" spans="1:8" x14ac:dyDescent="0.25">
      <c r="A31" s="22">
        <v>33</v>
      </c>
      <c r="B31" s="5" t="s">
        <v>78</v>
      </c>
      <c r="C31" s="6" t="s">
        <v>141</v>
      </c>
      <c r="D31" s="8" t="e">
        <f t="shared" ca="1" si="1"/>
        <v>#REF!</v>
      </c>
      <c r="E31" s="8" t="e">
        <f t="shared" ca="1" si="1"/>
        <v>#REF!</v>
      </c>
      <c r="F31" s="8" t="e">
        <f t="shared" ca="1" si="1"/>
        <v>#REF!</v>
      </c>
      <c r="G31" s="8">
        <f>VLOOKUP(B31,'I4'!$A$2:$C$49,3,FALSE)</f>
        <v>2.86</v>
      </c>
      <c r="H31" s="4" t="e">
        <f t="shared" ca="1" si="2"/>
        <v>#REF!</v>
      </c>
    </row>
    <row r="32" spans="1:8" x14ac:dyDescent="0.25">
      <c r="A32" s="22">
        <v>34</v>
      </c>
      <c r="B32" s="5" t="s">
        <v>79</v>
      </c>
      <c r="C32" s="6" t="s">
        <v>146</v>
      </c>
      <c r="D32" s="8" t="e">
        <f t="shared" ca="1" si="1"/>
        <v>#REF!</v>
      </c>
      <c r="E32" s="8" t="e">
        <f t="shared" ca="1" si="1"/>
        <v>#REF!</v>
      </c>
      <c r="F32" s="8" t="e">
        <f t="shared" ca="1" si="1"/>
        <v>#REF!</v>
      </c>
      <c r="G32" s="8">
        <f>VLOOKUP(B32,'I4'!$A$2:$C$49,3,FALSE)</f>
        <v>14.7</v>
      </c>
      <c r="H32" s="4" t="e">
        <f t="shared" ca="1" si="2"/>
        <v>#REF!</v>
      </c>
    </row>
    <row r="33" spans="1:8" x14ac:dyDescent="0.25">
      <c r="A33" s="22">
        <v>35</v>
      </c>
      <c r="B33" s="5" t="s">
        <v>80</v>
      </c>
      <c r="C33" s="6" t="s">
        <v>149</v>
      </c>
      <c r="D33" s="8" t="e">
        <f t="shared" ca="1" si="1"/>
        <v>#REF!</v>
      </c>
      <c r="E33" s="8" t="e">
        <f t="shared" ca="1" si="1"/>
        <v>#REF!</v>
      </c>
      <c r="F33" s="8" t="e">
        <f t="shared" ca="1" si="1"/>
        <v>#REF!</v>
      </c>
      <c r="G33" s="8">
        <f>VLOOKUP(B33,'I4'!$A$2:$C$49,3,FALSE)</f>
        <v>4.5999999999999996</v>
      </c>
      <c r="H33" s="4" t="e">
        <f t="shared" ca="1" si="2"/>
        <v>#REF!</v>
      </c>
    </row>
    <row r="34" spans="1:8" x14ac:dyDescent="0.25">
      <c r="A34" s="20"/>
    </row>
  </sheetData>
  <autoFilter ref="A2:H33"/>
  <conditionalFormatting sqref="D3:G33">
    <cfRule type="cellIs" dxfId="0" priority="1" operator="equal">
      <formula>0</formula>
    </cfRule>
  </conditionalFormatting>
  <dataValidations count="1">
    <dataValidation type="list" allowBlank="1" showInputMessage="1" showErrorMessage="1" sqref="C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/>
  </sheetViews>
  <sheetFormatPr defaultColWidth="8.7109375" defaultRowHeight="12" x14ac:dyDescent="0.2"/>
  <cols>
    <col min="1" max="1" width="5.5703125" style="93" customWidth="1"/>
    <col min="2" max="2" width="43.5703125" style="93" customWidth="1"/>
    <col min="3" max="3" width="8.140625" style="93" customWidth="1"/>
    <col min="4" max="4" width="12.7109375" style="106" customWidth="1"/>
    <col min="5" max="5" width="10.28515625" style="106" customWidth="1"/>
    <col min="6" max="6" width="9.140625" style="106"/>
    <col min="7" max="7" width="13.28515625" style="106" customWidth="1"/>
    <col min="8" max="10" width="9.140625" style="106"/>
    <col min="11" max="11" width="5.42578125" style="107" customWidth="1"/>
    <col min="12" max="12" width="9.140625" style="106" customWidth="1"/>
    <col min="13" max="16384" width="8.7109375" style="93"/>
  </cols>
  <sheetData>
    <row r="1" spans="1:19" x14ac:dyDescent="0.2">
      <c r="C1" s="136" t="s">
        <v>200</v>
      </c>
      <c r="D1" s="136"/>
      <c r="E1" s="136"/>
      <c r="F1" s="136"/>
      <c r="G1" s="136"/>
      <c r="H1" s="136"/>
      <c r="I1" s="136"/>
      <c r="J1" s="136"/>
      <c r="K1" s="94"/>
      <c r="L1" s="135" t="s">
        <v>198</v>
      </c>
      <c r="M1" s="135"/>
      <c r="N1" s="135"/>
      <c r="O1" s="135"/>
      <c r="P1" s="135"/>
      <c r="Q1" s="135"/>
      <c r="R1" s="135"/>
      <c r="S1" s="135"/>
    </row>
    <row r="2" spans="1:19" ht="57" customHeight="1" x14ac:dyDescent="0.2">
      <c r="A2" s="95"/>
      <c r="B2" s="96" t="s">
        <v>158</v>
      </c>
      <c r="C2" s="97" t="s">
        <v>1</v>
      </c>
      <c r="D2" s="97" t="s">
        <v>2</v>
      </c>
      <c r="E2" s="97" t="s">
        <v>3</v>
      </c>
      <c r="F2" s="97" t="s">
        <v>4</v>
      </c>
      <c r="G2" s="97" t="s">
        <v>5</v>
      </c>
      <c r="H2" s="97" t="s">
        <v>6</v>
      </c>
      <c r="I2" s="97" t="s">
        <v>7</v>
      </c>
      <c r="J2" s="97" t="s">
        <v>8</v>
      </c>
      <c r="K2" s="98"/>
      <c r="L2" s="99" t="s">
        <v>1</v>
      </c>
      <c r="M2" s="99" t="s">
        <v>2</v>
      </c>
      <c r="N2" s="99" t="s">
        <v>3</v>
      </c>
      <c r="O2" s="99" t="s">
        <v>4</v>
      </c>
      <c r="P2" s="99" t="s">
        <v>5</v>
      </c>
      <c r="Q2" s="99" t="s">
        <v>6</v>
      </c>
      <c r="R2" s="99" t="s">
        <v>7</v>
      </c>
      <c r="S2" s="99" t="s">
        <v>8</v>
      </c>
    </row>
    <row r="3" spans="1:19" x14ac:dyDescent="0.2">
      <c r="A3" s="100" t="s">
        <v>17</v>
      </c>
      <c r="B3" s="100" t="s">
        <v>87</v>
      </c>
      <c r="C3" s="101">
        <v>0</v>
      </c>
      <c r="D3" s="101">
        <v>0</v>
      </c>
      <c r="E3" s="101">
        <v>0</v>
      </c>
      <c r="F3" s="101">
        <v>5.14</v>
      </c>
      <c r="G3" s="101">
        <v>7.03</v>
      </c>
      <c r="H3" s="101">
        <v>31.22</v>
      </c>
      <c r="I3" s="101">
        <v>0</v>
      </c>
      <c r="J3" s="101">
        <v>0</v>
      </c>
      <c r="K3" s="102"/>
      <c r="L3" s="101">
        <v>0</v>
      </c>
      <c r="M3" s="101">
        <v>0</v>
      </c>
      <c r="N3" s="101">
        <v>0</v>
      </c>
      <c r="O3" s="101">
        <v>1.028</v>
      </c>
      <c r="P3" s="101">
        <v>1.4060000000000001</v>
      </c>
      <c r="Q3" s="101">
        <v>4.46</v>
      </c>
      <c r="R3" s="101">
        <v>0</v>
      </c>
      <c r="S3" s="101">
        <v>0</v>
      </c>
    </row>
    <row r="4" spans="1:19" x14ac:dyDescent="0.2">
      <c r="A4" s="100" t="s">
        <v>25</v>
      </c>
      <c r="B4" s="100" t="s">
        <v>88</v>
      </c>
      <c r="C4" s="101">
        <v>0</v>
      </c>
      <c r="D4" s="101">
        <v>294.42999999999989</v>
      </c>
      <c r="E4" s="101">
        <v>0</v>
      </c>
      <c r="F4" s="101">
        <v>0</v>
      </c>
      <c r="G4" s="101">
        <v>4.72</v>
      </c>
      <c r="H4" s="101">
        <v>8.2799999999999994</v>
      </c>
      <c r="I4" s="101">
        <v>3.03</v>
      </c>
      <c r="J4" s="101">
        <v>0</v>
      </c>
      <c r="K4" s="102"/>
      <c r="L4" s="101">
        <v>0</v>
      </c>
      <c r="M4" s="101">
        <v>1.1824497991967866</v>
      </c>
      <c r="N4" s="101">
        <v>0</v>
      </c>
      <c r="O4" s="101">
        <v>0</v>
      </c>
      <c r="P4" s="101">
        <v>0.94399999999999995</v>
      </c>
      <c r="Q4" s="101">
        <v>1.6559999999999999</v>
      </c>
      <c r="R4" s="101">
        <v>0.60599999999999998</v>
      </c>
      <c r="S4" s="101">
        <v>0</v>
      </c>
    </row>
    <row r="5" spans="1:19" x14ac:dyDescent="0.2">
      <c r="A5" s="100" t="s">
        <v>81</v>
      </c>
      <c r="B5" s="100" t="s">
        <v>91</v>
      </c>
      <c r="C5" s="101">
        <v>0</v>
      </c>
      <c r="D5" s="101">
        <v>17.170000000000002</v>
      </c>
      <c r="E5" s="101">
        <v>0</v>
      </c>
      <c r="F5" s="101">
        <v>0</v>
      </c>
      <c r="G5" s="101">
        <v>0</v>
      </c>
      <c r="H5" s="101">
        <v>0</v>
      </c>
      <c r="I5" s="101">
        <v>0</v>
      </c>
      <c r="J5" s="101">
        <v>0</v>
      </c>
      <c r="K5" s="102"/>
      <c r="L5" s="101">
        <v>0</v>
      </c>
      <c r="M5" s="101">
        <v>2.4528571428571433</v>
      </c>
      <c r="N5" s="101">
        <v>0</v>
      </c>
      <c r="O5" s="101">
        <v>0</v>
      </c>
      <c r="P5" s="101">
        <v>0</v>
      </c>
      <c r="Q5" s="101">
        <v>0</v>
      </c>
      <c r="R5" s="101">
        <v>0</v>
      </c>
      <c r="S5" s="101">
        <v>0</v>
      </c>
    </row>
    <row r="6" spans="1:19" x14ac:dyDescent="0.2">
      <c r="A6" s="100" t="s">
        <v>28</v>
      </c>
      <c r="B6" s="100" t="s">
        <v>92</v>
      </c>
      <c r="C6" s="101">
        <v>213.22</v>
      </c>
      <c r="D6" s="101">
        <v>0</v>
      </c>
      <c r="E6" s="101">
        <v>150.81999999999996</v>
      </c>
      <c r="F6" s="101">
        <v>69.31</v>
      </c>
      <c r="G6" s="101">
        <v>126.72999999999999</v>
      </c>
      <c r="H6" s="101">
        <v>243.25</v>
      </c>
      <c r="I6" s="101">
        <v>136.01999999999998</v>
      </c>
      <c r="J6" s="101">
        <v>191.37</v>
      </c>
      <c r="K6" s="102"/>
      <c r="L6" s="101">
        <v>2.8055263157894736</v>
      </c>
      <c r="M6" s="101">
        <v>0</v>
      </c>
      <c r="N6" s="101">
        <v>2.513666666666666</v>
      </c>
      <c r="O6" s="101">
        <v>1.8239473684210528</v>
      </c>
      <c r="P6" s="101">
        <v>5.0691999999999995</v>
      </c>
      <c r="Q6" s="101">
        <v>2.7642045454545454</v>
      </c>
      <c r="R6" s="101">
        <v>5.2315384615384612</v>
      </c>
      <c r="S6" s="101">
        <v>3.8273999999999999</v>
      </c>
    </row>
    <row r="7" spans="1:19" s="103" customFormat="1" x14ac:dyDescent="0.2">
      <c r="A7" s="100" t="s">
        <v>39</v>
      </c>
      <c r="B7" s="100" t="s">
        <v>95</v>
      </c>
      <c r="C7" s="101">
        <v>0</v>
      </c>
      <c r="D7" s="101">
        <v>0</v>
      </c>
      <c r="E7" s="101">
        <v>2.12</v>
      </c>
      <c r="F7" s="101">
        <v>0</v>
      </c>
      <c r="G7" s="101">
        <v>2582.8500000000013</v>
      </c>
      <c r="H7" s="101">
        <v>0</v>
      </c>
      <c r="I7" s="101">
        <v>0</v>
      </c>
      <c r="J7" s="101">
        <v>0</v>
      </c>
      <c r="K7" s="102"/>
      <c r="L7" s="101">
        <v>0</v>
      </c>
      <c r="M7" s="101">
        <v>0</v>
      </c>
      <c r="N7" s="101">
        <v>0.42400000000000004</v>
      </c>
      <c r="O7" s="101">
        <v>0</v>
      </c>
      <c r="P7" s="101">
        <v>5.1657000000000028</v>
      </c>
      <c r="Q7" s="101">
        <v>0</v>
      </c>
      <c r="R7" s="101">
        <v>0</v>
      </c>
      <c r="S7" s="101">
        <v>0</v>
      </c>
    </row>
    <row r="8" spans="1:19" s="103" customFormat="1" x14ac:dyDescent="0.2">
      <c r="A8" s="100" t="s">
        <v>40</v>
      </c>
      <c r="B8" s="100" t="s">
        <v>104</v>
      </c>
      <c r="C8" s="101">
        <v>0</v>
      </c>
      <c r="D8" s="101">
        <v>0</v>
      </c>
      <c r="E8" s="101">
        <v>20.65</v>
      </c>
      <c r="F8" s="101">
        <v>79.579999999999984</v>
      </c>
      <c r="G8" s="101">
        <v>63.08</v>
      </c>
      <c r="H8" s="101">
        <v>0</v>
      </c>
      <c r="I8" s="101">
        <v>0</v>
      </c>
      <c r="J8" s="101">
        <v>0</v>
      </c>
      <c r="K8" s="102"/>
      <c r="L8" s="101">
        <v>0</v>
      </c>
      <c r="M8" s="101">
        <v>0</v>
      </c>
      <c r="N8" s="101">
        <v>1.7208333333333332</v>
      </c>
      <c r="O8" s="101">
        <v>2.2105555555555552</v>
      </c>
      <c r="P8" s="101">
        <v>3.9424999999999999</v>
      </c>
      <c r="Q8" s="101">
        <v>0</v>
      </c>
      <c r="R8" s="101">
        <v>0</v>
      </c>
      <c r="S8" s="101">
        <v>0</v>
      </c>
    </row>
    <row r="9" spans="1:19" x14ac:dyDescent="0.2">
      <c r="A9" s="100" t="s">
        <v>41</v>
      </c>
      <c r="B9" s="100" t="s">
        <v>105</v>
      </c>
      <c r="C9" s="101">
        <v>0</v>
      </c>
      <c r="D9" s="101">
        <v>0</v>
      </c>
      <c r="E9" s="101">
        <v>10.95</v>
      </c>
      <c r="F9" s="101">
        <v>0</v>
      </c>
      <c r="G9" s="101">
        <v>146.82999999999998</v>
      </c>
      <c r="H9" s="101">
        <v>24.74</v>
      </c>
      <c r="I9" s="101">
        <v>0</v>
      </c>
      <c r="J9" s="101">
        <v>77.989999999999995</v>
      </c>
      <c r="K9" s="102"/>
      <c r="L9" s="101">
        <v>0</v>
      </c>
      <c r="M9" s="101">
        <v>0</v>
      </c>
      <c r="N9" s="101">
        <v>1.2166666666666666</v>
      </c>
      <c r="O9" s="101">
        <v>0</v>
      </c>
      <c r="P9" s="101">
        <v>6.117916666666666</v>
      </c>
      <c r="Q9" s="101">
        <v>3.0924999999999998</v>
      </c>
      <c r="R9" s="101">
        <v>0</v>
      </c>
      <c r="S9" s="101">
        <v>6.4991666666666665</v>
      </c>
    </row>
    <row r="10" spans="1:19" x14ac:dyDescent="0.2">
      <c r="A10" s="100" t="s">
        <v>44</v>
      </c>
      <c r="B10" s="100" t="s">
        <v>106</v>
      </c>
      <c r="C10" s="101">
        <v>0</v>
      </c>
      <c r="D10" s="101">
        <v>0</v>
      </c>
      <c r="E10" s="101">
        <v>6.87</v>
      </c>
      <c r="F10" s="101">
        <v>0</v>
      </c>
      <c r="G10" s="101">
        <v>158.52000000000001</v>
      </c>
      <c r="H10" s="101">
        <v>50.25</v>
      </c>
      <c r="I10" s="101">
        <v>0</v>
      </c>
      <c r="J10" s="101">
        <v>0</v>
      </c>
      <c r="K10" s="102"/>
      <c r="L10" s="101">
        <v>0</v>
      </c>
      <c r="M10" s="101">
        <v>0</v>
      </c>
      <c r="N10" s="101">
        <v>1.3740000000000001</v>
      </c>
      <c r="O10" s="101">
        <v>0</v>
      </c>
      <c r="P10" s="101">
        <v>4.9537500000000003</v>
      </c>
      <c r="Q10" s="101">
        <v>3.8653846153846154</v>
      </c>
      <c r="R10" s="101">
        <v>0</v>
      </c>
      <c r="S10" s="101">
        <v>0</v>
      </c>
    </row>
    <row r="11" spans="1:19" x14ac:dyDescent="0.2">
      <c r="A11" s="100" t="s">
        <v>45</v>
      </c>
      <c r="B11" s="100" t="s">
        <v>107</v>
      </c>
      <c r="C11" s="101">
        <v>0</v>
      </c>
      <c r="D11" s="101">
        <v>0</v>
      </c>
      <c r="E11" s="101">
        <v>0</v>
      </c>
      <c r="F11" s="101">
        <v>0</v>
      </c>
      <c r="G11" s="101">
        <v>105.22000000000001</v>
      </c>
      <c r="H11" s="101">
        <v>15.59</v>
      </c>
      <c r="I11" s="101">
        <v>7.87</v>
      </c>
      <c r="J11" s="101">
        <v>0</v>
      </c>
      <c r="K11" s="102"/>
      <c r="L11" s="101">
        <v>0</v>
      </c>
      <c r="M11" s="101">
        <v>0</v>
      </c>
      <c r="N11" s="101">
        <v>0</v>
      </c>
      <c r="O11" s="101">
        <v>0</v>
      </c>
      <c r="P11" s="101">
        <v>4.7827272727272732</v>
      </c>
      <c r="Q11" s="101">
        <v>3.1179999999999999</v>
      </c>
      <c r="R11" s="101">
        <v>1.5740000000000001</v>
      </c>
      <c r="S11" s="101">
        <v>0</v>
      </c>
    </row>
    <row r="12" spans="1:19" x14ac:dyDescent="0.2">
      <c r="A12" s="100" t="s">
        <v>47</v>
      </c>
      <c r="B12" s="100" t="s">
        <v>108</v>
      </c>
      <c r="C12" s="101">
        <v>0</v>
      </c>
      <c r="D12" s="101">
        <v>28.19</v>
      </c>
      <c r="E12" s="101">
        <v>22.11</v>
      </c>
      <c r="F12" s="101">
        <v>0</v>
      </c>
      <c r="G12" s="101">
        <v>212.22</v>
      </c>
      <c r="H12" s="101">
        <v>74.820000000000007</v>
      </c>
      <c r="I12" s="101">
        <v>0</v>
      </c>
      <c r="J12" s="101">
        <v>0</v>
      </c>
      <c r="K12" s="102"/>
      <c r="L12" s="101">
        <v>0</v>
      </c>
      <c r="M12" s="101">
        <v>1.0440740740740742</v>
      </c>
      <c r="N12" s="101">
        <v>1.1636842105263157</v>
      </c>
      <c r="O12" s="101">
        <v>0</v>
      </c>
      <c r="P12" s="101">
        <v>4.4212499999999997</v>
      </c>
      <c r="Q12" s="101">
        <v>2.8776923076923078</v>
      </c>
      <c r="R12" s="101">
        <v>0</v>
      </c>
      <c r="S12" s="101">
        <v>0</v>
      </c>
    </row>
    <row r="13" spans="1:19" x14ac:dyDescent="0.2">
      <c r="A13" s="100" t="s">
        <v>51</v>
      </c>
      <c r="B13" s="100" t="s">
        <v>109</v>
      </c>
      <c r="C13" s="101">
        <v>0</v>
      </c>
      <c r="D13" s="101">
        <v>168.77000000000004</v>
      </c>
      <c r="E13" s="101">
        <v>4.6999999999999993</v>
      </c>
      <c r="F13" s="101">
        <v>0</v>
      </c>
      <c r="G13" s="101">
        <v>89.64</v>
      </c>
      <c r="H13" s="101">
        <v>21.099999999999998</v>
      </c>
      <c r="I13" s="101">
        <v>20.099999999999998</v>
      </c>
      <c r="J13" s="101">
        <v>0</v>
      </c>
      <c r="K13" s="102"/>
      <c r="L13" s="101">
        <v>0</v>
      </c>
      <c r="M13" s="101">
        <v>1.2501481481481485</v>
      </c>
      <c r="N13" s="101">
        <v>0.93999999999999984</v>
      </c>
      <c r="O13" s="101">
        <v>0</v>
      </c>
      <c r="P13" s="101">
        <v>8.9640000000000004</v>
      </c>
      <c r="Q13" s="101">
        <v>3.0142857142857138</v>
      </c>
      <c r="R13" s="101">
        <v>4.0199999999999996</v>
      </c>
      <c r="S13" s="101">
        <v>0</v>
      </c>
    </row>
    <row r="14" spans="1:19" x14ac:dyDescent="0.2">
      <c r="A14" s="100" t="s">
        <v>52</v>
      </c>
      <c r="B14" s="100" t="s">
        <v>112</v>
      </c>
      <c r="C14" s="101">
        <v>241.31999999999994</v>
      </c>
      <c r="D14" s="101">
        <v>0</v>
      </c>
      <c r="E14" s="101">
        <v>128.82999999999998</v>
      </c>
      <c r="F14" s="101">
        <v>136.01</v>
      </c>
      <c r="G14" s="101">
        <v>717.79999999999984</v>
      </c>
      <c r="H14" s="101">
        <v>394.3599999999999</v>
      </c>
      <c r="I14" s="101">
        <v>141.65</v>
      </c>
      <c r="J14" s="101">
        <v>514.75999999999976</v>
      </c>
      <c r="K14" s="102"/>
      <c r="L14" s="101">
        <v>4.3876363636363624</v>
      </c>
      <c r="M14" s="101">
        <v>0</v>
      </c>
      <c r="N14" s="101">
        <v>2.5765999999999996</v>
      </c>
      <c r="O14" s="101">
        <v>2.5187037037037037</v>
      </c>
      <c r="P14" s="101">
        <v>4.6309677419354829</v>
      </c>
      <c r="Q14" s="101">
        <v>3.4899115044247777</v>
      </c>
      <c r="R14" s="101">
        <v>5.0589285714285719</v>
      </c>
      <c r="S14" s="101">
        <v>7.9193846153846117</v>
      </c>
    </row>
    <row r="15" spans="1:19" x14ac:dyDescent="0.2">
      <c r="A15" s="100" t="s">
        <v>56</v>
      </c>
      <c r="B15" s="100" t="s">
        <v>119</v>
      </c>
      <c r="C15" s="101">
        <v>0</v>
      </c>
      <c r="D15" s="101">
        <v>18.68</v>
      </c>
      <c r="E15" s="101">
        <v>0</v>
      </c>
      <c r="F15" s="101">
        <v>3.34</v>
      </c>
      <c r="G15" s="101">
        <v>188.63000000000002</v>
      </c>
      <c r="H15" s="101">
        <v>43.39</v>
      </c>
      <c r="I15" s="101">
        <v>0</v>
      </c>
      <c r="J15" s="101">
        <v>77.63000000000001</v>
      </c>
      <c r="K15" s="102"/>
      <c r="L15" s="101">
        <v>0</v>
      </c>
      <c r="M15" s="101">
        <v>1.0988235294117648</v>
      </c>
      <c r="N15" s="101">
        <v>0</v>
      </c>
      <c r="O15" s="101">
        <v>0.66799999999999993</v>
      </c>
      <c r="P15" s="101">
        <v>4.3867441860465126</v>
      </c>
      <c r="Q15" s="101">
        <v>1.9722727272727274</v>
      </c>
      <c r="R15" s="101">
        <v>0</v>
      </c>
      <c r="S15" s="101">
        <v>6.4691666666666672</v>
      </c>
    </row>
    <row r="16" spans="1:19" x14ac:dyDescent="0.2">
      <c r="A16" s="100" t="s">
        <v>57</v>
      </c>
      <c r="B16" s="100" t="s">
        <v>120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2"/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</row>
    <row r="17" spans="1:19" x14ac:dyDescent="0.2">
      <c r="A17" s="100" t="s">
        <v>58</v>
      </c>
      <c r="B17" s="100" t="s">
        <v>121</v>
      </c>
      <c r="C17" s="101">
        <v>35.820000000000007</v>
      </c>
      <c r="D17" s="101">
        <v>3.38</v>
      </c>
      <c r="E17" s="101">
        <v>29.449999999999996</v>
      </c>
      <c r="F17" s="101">
        <v>29.86</v>
      </c>
      <c r="G17" s="101">
        <v>406.96</v>
      </c>
      <c r="H17" s="101">
        <v>10.039999999999999</v>
      </c>
      <c r="I17" s="101">
        <v>51.07</v>
      </c>
      <c r="J17" s="101">
        <v>64.5</v>
      </c>
      <c r="K17" s="102"/>
      <c r="L17" s="101">
        <v>2.2387500000000005</v>
      </c>
      <c r="M17" s="101">
        <v>0.67599999999999993</v>
      </c>
      <c r="N17" s="101">
        <v>3.2722222222222217</v>
      </c>
      <c r="O17" s="101">
        <v>3.3177777777777777</v>
      </c>
      <c r="P17" s="101">
        <v>4.3293617021276596</v>
      </c>
      <c r="Q17" s="101">
        <v>2.008</v>
      </c>
      <c r="R17" s="101">
        <v>8.5116666666666667</v>
      </c>
      <c r="S17" s="101">
        <v>6.45</v>
      </c>
    </row>
    <row r="18" spans="1:19" x14ac:dyDescent="0.2">
      <c r="A18" s="100" t="s">
        <v>63</v>
      </c>
      <c r="B18" s="100" t="s">
        <v>124</v>
      </c>
      <c r="C18" s="101">
        <v>0.94000000000000006</v>
      </c>
      <c r="D18" s="101">
        <v>2.66</v>
      </c>
      <c r="E18" s="101">
        <v>8.8400000000000016</v>
      </c>
      <c r="F18" s="101">
        <v>0</v>
      </c>
      <c r="G18" s="101">
        <v>230.66999999999993</v>
      </c>
      <c r="H18" s="101">
        <v>28.259999999999998</v>
      </c>
      <c r="I18" s="101">
        <v>15.709999999999999</v>
      </c>
      <c r="J18" s="101">
        <v>74.95999999999998</v>
      </c>
      <c r="K18" s="102"/>
      <c r="L18" s="101">
        <v>0.188</v>
      </c>
      <c r="M18" s="101">
        <v>0.53200000000000003</v>
      </c>
      <c r="N18" s="101">
        <v>1.4733333333333336</v>
      </c>
      <c r="O18" s="101">
        <v>0</v>
      </c>
      <c r="P18" s="101">
        <v>6.0702631578947353</v>
      </c>
      <c r="Q18" s="101">
        <v>4.0371428571428565</v>
      </c>
      <c r="R18" s="101">
        <v>2.6183333333333332</v>
      </c>
      <c r="S18" s="101">
        <v>5.7661538461538449</v>
      </c>
    </row>
    <row r="19" spans="1:19" x14ac:dyDescent="0.2">
      <c r="A19" s="100" t="s">
        <v>64</v>
      </c>
      <c r="B19" s="100" t="s">
        <v>125</v>
      </c>
      <c r="C19" s="101">
        <v>0</v>
      </c>
      <c r="D19" s="101">
        <v>244.14999999999998</v>
      </c>
      <c r="E19" s="101">
        <v>0</v>
      </c>
      <c r="F19" s="101">
        <v>0</v>
      </c>
      <c r="G19" s="101">
        <v>0</v>
      </c>
      <c r="H19" s="101">
        <v>0</v>
      </c>
      <c r="I19" s="101">
        <v>0</v>
      </c>
      <c r="J19" s="101">
        <v>0</v>
      </c>
      <c r="K19" s="102"/>
      <c r="L19" s="101">
        <v>0</v>
      </c>
      <c r="M19" s="101">
        <v>2.0177685950413222</v>
      </c>
      <c r="N19" s="101">
        <v>0</v>
      </c>
      <c r="O19" s="101">
        <v>0</v>
      </c>
      <c r="P19" s="101">
        <v>0</v>
      </c>
      <c r="Q19" s="101">
        <v>0</v>
      </c>
      <c r="R19" s="101">
        <v>0</v>
      </c>
      <c r="S19" s="101">
        <v>0</v>
      </c>
    </row>
    <row r="20" spans="1:19" x14ac:dyDescent="0.2">
      <c r="A20" s="100" t="s">
        <v>65</v>
      </c>
      <c r="B20" s="100" t="s">
        <v>128</v>
      </c>
      <c r="C20" s="101">
        <v>219.14999999999995</v>
      </c>
      <c r="D20" s="101">
        <v>0</v>
      </c>
      <c r="E20" s="101">
        <v>56.989999999999995</v>
      </c>
      <c r="F20" s="101">
        <v>32.599999999999994</v>
      </c>
      <c r="G20" s="101">
        <v>632.39</v>
      </c>
      <c r="H20" s="101">
        <v>227.80999999999995</v>
      </c>
      <c r="I20" s="101">
        <v>108.55</v>
      </c>
      <c r="J20" s="101">
        <v>327.49</v>
      </c>
      <c r="K20" s="102"/>
      <c r="L20" s="101">
        <v>3.3204545454545449</v>
      </c>
      <c r="M20" s="101">
        <v>0</v>
      </c>
      <c r="N20" s="101">
        <v>2.9994736842105261</v>
      </c>
      <c r="O20" s="101">
        <v>2.5076923076923072</v>
      </c>
      <c r="P20" s="101">
        <v>6.0806730769230768</v>
      </c>
      <c r="Q20" s="101">
        <v>4.2983018867924514</v>
      </c>
      <c r="R20" s="101">
        <v>5.1690476190476193</v>
      </c>
      <c r="S20" s="101">
        <v>7.4429545454545458</v>
      </c>
    </row>
    <row r="21" spans="1:19" x14ac:dyDescent="0.2">
      <c r="A21" s="100" t="s">
        <v>66</v>
      </c>
      <c r="B21" s="100" t="s">
        <v>131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1">
        <v>9.5500000000000007</v>
      </c>
      <c r="I21" s="101">
        <v>0</v>
      </c>
      <c r="J21" s="101">
        <v>0</v>
      </c>
      <c r="K21" s="102"/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1.9100000000000001</v>
      </c>
      <c r="R21" s="101">
        <v>0</v>
      </c>
      <c r="S21" s="101">
        <v>0</v>
      </c>
    </row>
    <row r="22" spans="1:19" x14ac:dyDescent="0.2">
      <c r="A22" s="100" t="s">
        <v>67</v>
      </c>
      <c r="B22" s="100" t="s">
        <v>132</v>
      </c>
      <c r="C22" s="101">
        <v>15.649999999999999</v>
      </c>
      <c r="D22" s="101">
        <v>13.989999999999998</v>
      </c>
      <c r="E22" s="101">
        <v>27.730000000000004</v>
      </c>
      <c r="F22" s="101">
        <v>46.4</v>
      </c>
      <c r="G22" s="101">
        <v>406.40999999999985</v>
      </c>
      <c r="H22" s="101">
        <v>72.8</v>
      </c>
      <c r="I22" s="101">
        <v>0</v>
      </c>
      <c r="J22" s="101">
        <v>66.69</v>
      </c>
      <c r="K22" s="102"/>
      <c r="L22" s="101">
        <v>1.5649999999999999</v>
      </c>
      <c r="M22" s="101">
        <v>1.2718181818181817</v>
      </c>
      <c r="N22" s="101">
        <v>1.6311764705882354</v>
      </c>
      <c r="O22" s="101">
        <v>2.1090909090909089</v>
      </c>
      <c r="P22" s="101">
        <v>6.5549999999999979</v>
      </c>
      <c r="Q22" s="101">
        <v>1.9157894736842105</v>
      </c>
      <c r="R22" s="101">
        <v>0</v>
      </c>
      <c r="S22" s="101">
        <v>7.41</v>
      </c>
    </row>
    <row r="23" spans="1:19" x14ac:dyDescent="0.2">
      <c r="A23" s="100" t="s">
        <v>68</v>
      </c>
      <c r="B23" s="100" t="s">
        <v>133</v>
      </c>
      <c r="C23" s="101">
        <v>0</v>
      </c>
      <c r="D23" s="101">
        <v>3</v>
      </c>
      <c r="E23" s="101">
        <v>10.719999999999999</v>
      </c>
      <c r="F23" s="101">
        <v>0</v>
      </c>
      <c r="G23" s="101">
        <v>162.32</v>
      </c>
      <c r="H23" s="101">
        <v>0</v>
      </c>
      <c r="I23" s="101">
        <v>0</v>
      </c>
      <c r="J23" s="101">
        <v>0</v>
      </c>
      <c r="K23" s="102"/>
      <c r="L23" s="101">
        <v>0</v>
      </c>
      <c r="M23" s="101">
        <v>0.6</v>
      </c>
      <c r="N23" s="101">
        <v>1.3399999999999999</v>
      </c>
      <c r="O23" s="101">
        <v>0</v>
      </c>
      <c r="P23" s="101">
        <v>9.5482352941176458</v>
      </c>
      <c r="Q23" s="101">
        <v>0</v>
      </c>
      <c r="R23" s="101">
        <v>0</v>
      </c>
      <c r="S23" s="101">
        <v>0</v>
      </c>
    </row>
    <row r="24" spans="1:19" x14ac:dyDescent="0.2">
      <c r="A24" s="100" t="s">
        <v>69</v>
      </c>
      <c r="B24" s="100" t="s">
        <v>134</v>
      </c>
      <c r="C24" s="101">
        <v>0</v>
      </c>
      <c r="D24" s="101">
        <v>0</v>
      </c>
      <c r="E24" s="101">
        <v>6.8</v>
      </c>
      <c r="F24" s="101">
        <v>0</v>
      </c>
      <c r="G24" s="101">
        <v>255.26000000000005</v>
      </c>
      <c r="H24" s="101">
        <v>112.78</v>
      </c>
      <c r="I24" s="101">
        <v>0</v>
      </c>
      <c r="J24" s="101">
        <v>22.419999999999998</v>
      </c>
      <c r="K24" s="102"/>
      <c r="L24" s="101">
        <v>0</v>
      </c>
      <c r="M24" s="101">
        <v>0</v>
      </c>
      <c r="N24" s="101">
        <v>1.1333333333333333</v>
      </c>
      <c r="O24" s="101">
        <v>0</v>
      </c>
      <c r="P24" s="101">
        <v>6.2258536585365869</v>
      </c>
      <c r="Q24" s="101">
        <v>3.1327777777777777</v>
      </c>
      <c r="R24" s="101">
        <v>0</v>
      </c>
      <c r="S24" s="101">
        <v>3.7366666666666664</v>
      </c>
    </row>
    <row r="25" spans="1:19" x14ac:dyDescent="0.2">
      <c r="A25" s="100" t="s">
        <v>70</v>
      </c>
      <c r="B25" s="100" t="s">
        <v>135</v>
      </c>
      <c r="C25" s="101">
        <v>0</v>
      </c>
      <c r="D25" s="101">
        <v>0</v>
      </c>
      <c r="E25" s="101">
        <v>0</v>
      </c>
      <c r="F25" s="101">
        <v>0</v>
      </c>
      <c r="G25" s="101">
        <v>124.00000000000001</v>
      </c>
      <c r="H25" s="101">
        <v>42.36</v>
      </c>
      <c r="I25" s="101">
        <v>0</v>
      </c>
      <c r="J25" s="101">
        <v>0</v>
      </c>
      <c r="K25" s="102"/>
      <c r="L25" s="101">
        <v>0</v>
      </c>
      <c r="M25" s="101">
        <v>0</v>
      </c>
      <c r="N25" s="101">
        <v>0</v>
      </c>
      <c r="O25" s="101">
        <v>0</v>
      </c>
      <c r="P25" s="101">
        <v>3.5428571428571431</v>
      </c>
      <c r="Q25" s="101">
        <v>3.53</v>
      </c>
      <c r="R25" s="101">
        <v>0</v>
      </c>
      <c r="S25" s="101">
        <v>0</v>
      </c>
    </row>
    <row r="26" spans="1:19" x14ac:dyDescent="0.2">
      <c r="A26" s="100" t="s">
        <v>71</v>
      </c>
      <c r="B26" s="100" t="s">
        <v>136</v>
      </c>
      <c r="C26" s="101">
        <v>0</v>
      </c>
      <c r="D26" s="101">
        <v>0</v>
      </c>
      <c r="E26" s="101">
        <v>5.39</v>
      </c>
      <c r="F26" s="101">
        <v>0</v>
      </c>
      <c r="G26" s="101">
        <v>73.8</v>
      </c>
      <c r="H26" s="101">
        <v>5.35</v>
      </c>
      <c r="I26" s="101">
        <v>0</v>
      </c>
      <c r="J26" s="101">
        <v>4.2699999999999996</v>
      </c>
      <c r="K26" s="102"/>
      <c r="L26" s="101">
        <v>0</v>
      </c>
      <c r="M26" s="101">
        <v>0</v>
      </c>
      <c r="N26" s="101">
        <v>1.0779999999999998</v>
      </c>
      <c r="O26" s="101">
        <v>0</v>
      </c>
      <c r="P26" s="101">
        <v>3.8842105263157891</v>
      </c>
      <c r="Q26" s="101">
        <v>1.0699999999999998</v>
      </c>
      <c r="R26" s="101">
        <v>0</v>
      </c>
      <c r="S26" s="101">
        <v>0.85399999999999987</v>
      </c>
    </row>
    <row r="27" spans="1:19" x14ac:dyDescent="0.2">
      <c r="A27" s="100" t="s">
        <v>72</v>
      </c>
      <c r="B27" s="100" t="s">
        <v>137</v>
      </c>
      <c r="C27" s="101">
        <v>0</v>
      </c>
      <c r="D27" s="101">
        <v>0</v>
      </c>
      <c r="E27" s="101">
        <v>26.66</v>
      </c>
      <c r="F27" s="101">
        <v>20.170000000000002</v>
      </c>
      <c r="G27" s="101">
        <v>242.75</v>
      </c>
      <c r="H27" s="101">
        <v>79.84999999999998</v>
      </c>
      <c r="I27" s="101">
        <v>0</v>
      </c>
      <c r="J27" s="101">
        <v>104.92</v>
      </c>
      <c r="K27" s="102"/>
      <c r="L27" s="101">
        <v>0</v>
      </c>
      <c r="M27" s="101">
        <v>0</v>
      </c>
      <c r="N27" s="101">
        <v>2.0507692307692307</v>
      </c>
      <c r="O27" s="101">
        <v>1.0085000000000002</v>
      </c>
      <c r="P27" s="101">
        <v>4.954081632653061</v>
      </c>
      <c r="Q27" s="101">
        <v>2.6616666666666662</v>
      </c>
      <c r="R27" s="101">
        <v>0</v>
      </c>
      <c r="S27" s="101">
        <v>8.0707692307692316</v>
      </c>
    </row>
    <row r="28" spans="1:19" x14ac:dyDescent="0.2">
      <c r="A28" s="100" t="s">
        <v>73</v>
      </c>
      <c r="B28" s="100" t="s">
        <v>138</v>
      </c>
      <c r="C28" s="101">
        <v>0</v>
      </c>
      <c r="D28" s="101">
        <v>0</v>
      </c>
      <c r="E28" s="101">
        <v>5.26</v>
      </c>
      <c r="F28" s="101">
        <v>1.8599999999999999</v>
      </c>
      <c r="G28" s="101">
        <v>285.81999999999994</v>
      </c>
      <c r="H28" s="101">
        <v>74.189999999999984</v>
      </c>
      <c r="I28" s="101">
        <v>46.96</v>
      </c>
      <c r="J28" s="101">
        <v>100.47999999999999</v>
      </c>
      <c r="K28" s="102"/>
      <c r="L28" s="101">
        <v>0</v>
      </c>
      <c r="M28" s="101">
        <v>0</v>
      </c>
      <c r="N28" s="101">
        <v>1.052</v>
      </c>
      <c r="O28" s="101">
        <v>0.372</v>
      </c>
      <c r="P28" s="101">
        <v>6.6469767441860448</v>
      </c>
      <c r="Q28" s="101">
        <v>4.1216666666666661</v>
      </c>
      <c r="R28" s="101">
        <v>7.8266666666666671</v>
      </c>
      <c r="S28" s="101">
        <v>8.3733333333333331</v>
      </c>
    </row>
    <row r="29" spans="1:19" x14ac:dyDescent="0.2">
      <c r="A29" s="100" t="s">
        <v>74</v>
      </c>
      <c r="B29" s="100" t="s">
        <v>139</v>
      </c>
      <c r="C29" s="101">
        <v>7.33</v>
      </c>
      <c r="D29" s="101">
        <v>0</v>
      </c>
      <c r="E29" s="101">
        <v>0</v>
      </c>
      <c r="F29" s="101">
        <v>2.89</v>
      </c>
      <c r="G29" s="101">
        <v>226.9</v>
      </c>
      <c r="H29" s="101">
        <v>27.57</v>
      </c>
      <c r="I29" s="101">
        <v>7.34</v>
      </c>
      <c r="J29" s="101">
        <v>63.239999999999995</v>
      </c>
      <c r="K29" s="102"/>
      <c r="L29" s="101">
        <v>0.81444444444444442</v>
      </c>
      <c r="M29" s="101">
        <v>0</v>
      </c>
      <c r="N29" s="101">
        <v>0</v>
      </c>
      <c r="O29" s="101">
        <v>0.57800000000000007</v>
      </c>
      <c r="P29" s="101">
        <v>4.2811320754716986</v>
      </c>
      <c r="Q29" s="101">
        <v>2.7570000000000001</v>
      </c>
      <c r="R29" s="101">
        <v>1.468</v>
      </c>
      <c r="S29" s="101">
        <v>7.0266666666666664</v>
      </c>
    </row>
    <row r="30" spans="1:19" x14ac:dyDescent="0.2">
      <c r="A30" s="100" t="s">
        <v>76</v>
      </c>
      <c r="B30" s="100" t="s">
        <v>140</v>
      </c>
      <c r="C30" s="101">
        <v>0</v>
      </c>
      <c r="D30" s="101">
        <v>0</v>
      </c>
      <c r="E30" s="101">
        <v>0</v>
      </c>
      <c r="F30" s="101">
        <v>0</v>
      </c>
      <c r="G30" s="101">
        <v>170.51999999999995</v>
      </c>
      <c r="H30" s="101">
        <v>1</v>
      </c>
      <c r="I30" s="101">
        <v>0</v>
      </c>
      <c r="J30" s="101">
        <v>0</v>
      </c>
      <c r="K30" s="102"/>
      <c r="L30" s="101">
        <v>0</v>
      </c>
      <c r="M30" s="101">
        <v>0</v>
      </c>
      <c r="N30" s="101">
        <v>0</v>
      </c>
      <c r="O30" s="101">
        <v>0</v>
      </c>
      <c r="P30" s="101">
        <v>5.6839999999999984</v>
      </c>
      <c r="Q30" s="101">
        <v>0.2</v>
      </c>
      <c r="R30" s="101">
        <v>0</v>
      </c>
      <c r="S30" s="101">
        <v>0</v>
      </c>
    </row>
    <row r="31" spans="1:19" x14ac:dyDescent="0.2">
      <c r="A31" s="100" t="s">
        <v>78</v>
      </c>
      <c r="B31" s="100" t="s">
        <v>141</v>
      </c>
      <c r="C31" s="101">
        <v>0</v>
      </c>
      <c r="D31" s="101">
        <v>0</v>
      </c>
      <c r="E31" s="101">
        <v>0</v>
      </c>
      <c r="F31" s="101">
        <v>4.46</v>
      </c>
      <c r="G31" s="101">
        <v>131.65</v>
      </c>
      <c r="H31" s="101">
        <v>4.16</v>
      </c>
      <c r="I31" s="101">
        <v>0</v>
      </c>
      <c r="J31" s="101">
        <v>66.679999999999993</v>
      </c>
      <c r="K31" s="102"/>
      <c r="L31" s="101">
        <v>0</v>
      </c>
      <c r="M31" s="101">
        <v>0</v>
      </c>
      <c r="N31" s="101">
        <v>0</v>
      </c>
      <c r="O31" s="101">
        <v>0.89200000000000002</v>
      </c>
      <c r="P31" s="101">
        <v>4.5396551724137932</v>
      </c>
      <c r="Q31" s="101">
        <v>0.83200000000000007</v>
      </c>
      <c r="R31" s="101">
        <v>0</v>
      </c>
      <c r="S31" s="101">
        <v>8.3349999999999991</v>
      </c>
    </row>
    <row r="32" spans="1:19" x14ac:dyDescent="0.2">
      <c r="A32" s="100" t="s">
        <v>79</v>
      </c>
      <c r="B32" s="100" t="s">
        <v>146</v>
      </c>
      <c r="C32" s="101">
        <v>0</v>
      </c>
      <c r="D32" s="101">
        <v>142.92000000000002</v>
      </c>
      <c r="E32" s="101">
        <v>0</v>
      </c>
      <c r="F32" s="101">
        <v>0</v>
      </c>
      <c r="G32" s="101">
        <v>0</v>
      </c>
      <c r="H32" s="101">
        <v>12.84</v>
      </c>
      <c r="I32" s="101">
        <v>0</v>
      </c>
      <c r="J32" s="101">
        <v>0</v>
      </c>
      <c r="K32" s="102"/>
      <c r="L32" s="101">
        <v>0</v>
      </c>
      <c r="M32" s="101">
        <v>1.9578082191780823</v>
      </c>
      <c r="N32" s="101">
        <v>0</v>
      </c>
      <c r="O32" s="101">
        <v>0</v>
      </c>
      <c r="P32" s="101">
        <v>0</v>
      </c>
      <c r="Q32" s="101">
        <v>2.5680000000000001</v>
      </c>
      <c r="R32" s="101">
        <v>0</v>
      </c>
      <c r="S32" s="101">
        <v>0</v>
      </c>
    </row>
    <row r="33" spans="1:19" x14ac:dyDescent="0.2">
      <c r="A33" s="100" t="s">
        <v>80</v>
      </c>
      <c r="B33" s="100" t="s">
        <v>149</v>
      </c>
      <c r="C33" s="101">
        <v>61.649999999999984</v>
      </c>
      <c r="D33" s="101">
        <v>0</v>
      </c>
      <c r="E33" s="101">
        <v>71.37</v>
      </c>
      <c r="F33" s="101">
        <v>41.399999999999991</v>
      </c>
      <c r="G33" s="101">
        <v>425.90999999999997</v>
      </c>
      <c r="H33" s="101">
        <v>127.17999999999999</v>
      </c>
      <c r="I33" s="101">
        <v>32</v>
      </c>
      <c r="J33" s="101">
        <v>72.500000000000014</v>
      </c>
      <c r="K33" s="102"/>
      <c r="L33" s="101">
        <v>2.2833333333333328</v>
      </c>
      <c r="M33" s="101">
        <v>0</v>
      </c>
      <c r="N33" s="101">
        <v>1.9289189189189191</v>
      </c>
      <c r="O33" s="101">
        <v>3.184615384615384</v>
      </c>
      <c r="P33" s="101">
        <v>4.1350485436893205</v>
      </c>
      <c r="Q33" s="101">
        <v>2.5435999999999996</v>
      </c>
      <c r="R33" s="101">
        <v>4</v>
      </c>
      <c r="S33" s="101">
        <v>7.2500000000000018</v>
      </c>
    </row>
    <row r="34" spans="1:19" x14ac:dyDescent="0.2">
      <c r="C34" s="118">
        <v>795.07999999999993</v>
      </c>
      <c r="D34" s="118">
        <v>937.33999999999992</v>
      </c>
      <c r="E34" s="118">
        <v>596.26</v>
      </c>
      <c r="F34" s="118">
        <v>473.01999999999987</v>
      </c>
      <c r="G34" s="118">
        <v>8178.6299999999992</v>
      </c>
      <c r="H34" s="118">
        <v>1742.7399999999993</v>
      </c>
      <c r="I34" s="118">
        <v>570.29999999999995</v>
      </c>
      <c r="J34" s="118">
        <v>1829.9</v>
      </c>
      <c r="K34" s="104"/>
      <c r="L34" s="101">
        <v>3.0116666666666663</v>
      </c>
      <c r="M34" s="101">
        <v>1.420212121212121</v>
      </c>
      <c r="N34" s="101">
        <v>2.0560689655172415</v>
      </c>
      <c r="O34" s="101">
        <v>2.0566086956521734</v>
      </c>
      <c r="P34" s="101">
        <v>5.1052621722846441</v>
      </c>
      <c r="Q34" s="101">
        <v>3.015121107266435</v>
      </c>
      <c r="R34" s="101">
        <v>4.7132231404958675</v>
      </c>
      <c r="S34" s="101">
        <v>6.5823741007194245</v>
      </c>
    </row>
  </sheetData>
  <mergeCells count="2">
    <mergeCell ref="L1:S1"/>
    <mergeCell ref="C1:J1"/>
  </mergeCells>
  <conditionalFormatting sqref="L3:S34">
    <cfRule type="cellIs" dxfId="129" priority="2" operator="equal">
      <formula>0</formula>
    </cfRule>
  </conditionalFormatting>
  <conditionalFormatting sqref="C3:J33">
    <cfRule type="cellIs" dxfId="128" priority="1" operator="equal">
      <formula>0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/>
  </sheetViews>
  <sheetFormatPr defaultColWidth="8.7109375" defaultRowHeight="12" x14ac:dyDescent="0.2"/>
  <cols>
    <col min="1" max="1" width="5.5703125" style="93" customWidth="1"/>
    <col min="2" max="2" width="43.5703125" style="93" customWidth="1"/>
    <col min="3" max="3" width="8.140625" style="93" customWidth="1"/>
    <col min="4" max="4" width="12.7109375" style="106" customWidth="1"/>
    <col min="5" max="5" width="10.28515625" style="106" customWidth="1"/>
    <col min="6" max="6" width="8.7109375" style="106"/>
    <col min="7" max="7" width="13.28515625" style="106" customWidth="1"/>
    <col min="8" max="10" width="8.7109375" style="106"/>
    <col min="11" max="11" width="5.42578125" style="107" customWidth="1"/>
    <col min="12" max="12" width="8.7109375" style="106"/>
    <col min="13" max="16384" width="8.7109375" style="93"/>
  </cols>
  <sheetData>
    <row r="1" spans="1:19" x14ac:dyDescent="0.2">
      <c r="C1" s="137" t="s">
        <v>201</v>
      </c>
      <c r="D1" s="137"/>
      <c r="E1" s="137"/>
      <c r="F1" s="137"/>
      <c r="G1" s="137"/>
      <c r="H1" s="137"/>
      <c r="I1" s="137"/>
      <c r="J1" s="137"/>
      <c r="K1" s="94"/>
      <c r="L1" s="135" t="s">
        <v>197</v>
      </c>
      <c r="M1" s="135"/>
      <c r="N1" s="135"/>
      <c r="O1" s="135"/>
      <c r="P1" s="135"/>
      <c r="Q1" s="135"/>
      <c r="R1" s="135"/>
      <c r="S1" s="135"/>
    </row>
    <row r="2" spans="1:19" ht="72.599999999999994" customHeight="1" x14ac:dyDescent="0.2">
      <c r="A2" s="95"/>
      <c r="B2" s="96" t="s">
        <v>158</v>
      </c>
      <c r="C2" s="97" t="s">
        <v>1</v>
      </c>
      <c r="D2" s="97" t="s">
        <v>2</v>
      </c>
      <c r="E2" s="97" t="s">
        <v>3</v>
      </c>
      <c r="F2" s="97" t="s">
        <v>4</v>
      </c>
      <c r="G2" s="97" t="s">
        <v>5</v>
      </c>
      <c r="H2" s="97" t="s">
        <v>6</v>
      </c>
      <c r="I2" s="97" t="s">
        <v>7</v>
      </c>
      <c r="J2" s="97" t="s">
        <v>8</v>
      </c>
      <c r="K2" s="98"/>
      <c r="L2" s="99" t="s">
        <v>1</v>
      </c>
      <c r="M2" s="99" t="s">
        <v>2</v>
      </c>
      <c r="N2" s="99" t="s">
        <v>3</v>
      </c>
      <c r="O2" s="99" t="s">
        <v>4</v>
      </c>
      <c r="P2" s="99" t="s">
        <v>5</v>
      </c>
      <c r="Q2" s="99" t="s">
        <v>6</v>
      </c>
      <c r="R2" s="99" t="s">
        <v>7</v>
      </c>
      <c r="S2" s="99" t="s">
        <v>8</v>
      </c>
    </row>
    <row r="3" spans="1:19" x14ac:dyDescent="0.2">
      <c r="A3" s="100" t="s">
        <v>17</v>
      </c>
      <c r="B3" s="100" t="s">
        <v>87</v>
      </c>
      <c r="C3" s="116">
        <v>0</v>
      </c>
      <c r="D3" s="116">
        <v>0</v>
      </c>
      <c r="E3" s="116">
        <v>0</v>
      </c>
      <c r="F3" s="116">
        <v>5.2</v>
      </c>
      <c r="G3" s="116">
        <v>12.18</v>
      </c>
      <c r="H3" s="116">
        <v>25.03</v>
      </c>
      <c r="I3" s="116">
        <v>0</v>
      </c>
      <c r="J3" s="116">
        <v>0</v>
      </c>
      <c r="K3" s="102"/>
      <c r="L3" s="101">
        <v>0</v>
      </c>
      <c r="M3" s="101">
        <v>0</v>
      </c>
      <c r="N3" s="101">
        <v>0</v>
      </c>
      <c r="O3" s="101">
        <v>1.04</v>
      </c>
      <c r="P3" s="101">
        <v>2.4359999999999999</v>
      </c>
      <c r="Q3" s="101">
        <v>3.5757142857142861</v>
      </c>
      <c r="R3" s="101">
        <v>0</v>
      </c>
      <c r="S3" s="101">
        <v>0</v>
      </c>
    </row>
    <row r="4" spans="1:19" x14ac:dyDescent="0.2">
      <c r="A4" s="100" t="s">
        <v>25</v>
      </c>
      <c r="B4" s="100" t="s">
        <v>88</v>
      </c>
      <c r="C4" s="116">
        <v>0</v>
      </c>
      <c r="D4" s="116">
        <v>437.84999999999991</v>
      </c>
      <c r="E4" s="116">
        <v>0</v>
      </c>
      <c r="F4" s="116">
        <v>0</v>
      </c>
      <c r="G4" s="116">
        <v>4.83</v>
      </c>
      <c r="H4" s="116">
        <v>24.18</v>
      </c>
      <c r="I4" s="116">
        <v>1</v>
      </c>
      <c r="J4" s="116">
        <v>0</v>
      </c>
      <c r="K4" s="102"/>
      <c r="L4" s="101">
        <v>0</v>
      </c>
      <c r="M4" s="101">
        <v>1.7584337349397587</v>
      </c>
      <c r="N4" s="101">
        <v>0</v>
      </c>
      <c r="O4" s="101">
        <v>0</v>
      </c>
      <c r="P4" s="101">
        <v>0.96599999999999997</v>
      </c>
      <c r="Q4" s="101">
        <v>4.8360000000000003</v>
      </c>
      <c r="R4" s="101">
        <v>0.2</v>
      </c>
      <c r="S4" s="101">
        <v>0</v>
      </c>
    </row>
    <row r="5" spans="1:19" x14ac:dyDescent="0.2">
      <c r="A5" s="100" t="s">
        <v>81</v>
      </c>
      <c r="B5" s="100" t="s">
        <v>91</v>
      </c>
      <c r="C5" s="116">
        <v>0</v>
      </c>
      <c r="D5" s="116">
        <v>10.600000000000001</v>
      </c>
      <c r="E5" s="116">
        <v>0</v>
      </c>
      <c r="F5" s="116">
        <v>0</v>
      </c>
      <c r="G5" s="116">
        <v>0</v>
      </c>
      <c r="H5" s="116">
        <v>0</v>
      </c>
      <c r="I5" s="116">
        <v>0</v>
      </c>
      <c r="J5" s="116">
        <v>0</v>
      </c>
      <c r="K5" s="102"/>
      <c r="L5" s="101">
        <v>0</v>
      </c>
      <c r="M5" s="101">
        <v>1.5142857142857145</v>
      </c>
      <c r="N5" s="101">
        <v>0</v>
      </c>
      <c r="O5" s="101">
        <v>0</v>
      </c>
      <c r="P5" s="101">
        <v>0</v>
      </c>
      <c r="Q5" s="101">
        <v>0</v>
      </c>
      <c r="R5" s="101">
        <v>0</v>
      </c>
      <c r="S5" s="101">
        <v>0</v>
      </c>
    </row>
    <row r="6" spans="1:19" x14ac:dyDescent="0.2">
      <c r="A6" s="100" t="s">
        <v>28</v>
      </c>
      <c r="B6" s="100" t="s">
        <v>92</v>
      </c>
      <c r="C6" s="116">
        <v>2278.3500000000008</v>
      </c>
      <c r="D6" s="116">
        <v>0</v>
      </c>
      <c r="E6" s="116">
        <v>685.7399999999999</v>
      </c>
      <c r="F6" s="116">
        <v>318.30000000000007</v>
      </c>
      <c r="G6" s="116">
        <v>177.79999999999998</v>
      </c>
      <c r="H6" s="116">
        <v>560.99</v>
      </c>
      <c r="I6" s="116">
        <v>128.30000000000001</v>
      </c>
      <c r="J6" s="116">
        <v>207.65</v>
      </c>
      <c r="K6" s="102"/>
      <c r="L6" s="101">
        <v>29.978289473684221</v>
      </c>
      <c r="M6" s="101">
        <v>0</v>
      </c>
      <c r="N6" s="101">
        <v>11.428999999999998</v>
      </c>
      <c r="O6" s="101">
        <v>8.3763157894736864</v>
      </c>
      <c r="P6" s="101">
        <v>7.1119999999999992</v>
      </c>
      <c r="Q6" s="101">
        <v>6.3748863636363637</v>
      </c>
      <c r="R6" s="101">
        <v>4.9346153846153848</v>
      </c>
      <c r="S6" s="101">
        <v>4.1530000000000005</v>
      </c>
    </row>
    <row r="7" spans="1:19" s="103" customFormat="1" x14ac:dyDescent="0.2">
      <c r="A7" s="100" t="s">
        <v>39</v>
      </c>
      <c r="B7" s="100" t="s">
        <v>95</v>
      </c>
      <c r="C7" s="117">
        <v>0</v>
      </c>
      <c r="D7" s="117">
        <v>0</v>
      </c>
      <c r="E7" s="117">
        <v>1</v>
      </c>
      <c r="F7" s="117">
        <v>0</v>
      </c>
      <c r="G7" s="117">
        <v>5815.4499999999862</v>
      </c>
      <c r="H7" s="117">
        <v>0</v>
      </c>
      <c r="I7" s="117">
        <v>0</v>
      </c>
      <c r="J7" s="117">
        <v>0</v>
      </c>
      <c r="K7" s="102"/>
      <c r="L7" s="101">
        <v>0</v>
      </c>
      <c r="M7" s="101">
        <v>0</v>
      </c>
      <c r="N7" s="101">
        <v>0.2</v>
      </c>
      <c r="O7" s="101">
        <v>0</v>
      </c>
      <c r="P7" s="101">
        <v>11.630899999999972</v>
      </c>
      <c r="Q7" s="101">
        <v>0</v>
      </c>
      <c r="R7" s="101">
        <v>0</v>
      </c>
      <c r="S7" s="101">
        <v>0</v>
      </c>
    </row>
    <row r="8" spans="1:19" s="103" customFormat="1" x14ac:dyDescent="0.2">
      <c r="A8" s="100" t="s">
        <v>40</v>
      </c>
      <c r="B8" s="100" t="s">
        <v>104</v>
      </c>
      <c r="C8" s="117">
        <v>0</v>
      </c>
      <c r="D8" s="117">
        <v>0</v>
      </c>
      <c r="E8" s="117">
        <v>122.02</v>
      </c>
      <c r="F8" s="117">
        <v>454.8599999999999</v>
      </c>
      <c r="G8" s="117">
        <v>107.89</v>
      </c>
      <c r="H8" s="117">
        <v>0</v>
      </c>
      <c r="I8" s="117">
        <v>0</v>
      </c>
      <c r="J8" s="117">
        <v>0</v>
      </c>
      <c r="K8" s="102"/>
      <c r="L8" s="101">
        <v>0</v>
      </c>
      <c r="M8" s="101">
        <v>0</v>
      </c>
      <c r="N8" s="101">
        <v>10.168333333333333</v>
      </c>
      <c r="O8" s="101">
        <v>12.634999999999998</v>
      </c>
      <c r="P8" s="101">
        <v>6.743125</v>
      </c>
      <c r="Q8" s="101">
        <v>0</v>
      </c>
      <c r="R8" s="101">
        <v>0</v>
      </c>
      <c r="S8" s="101">
        <v>0</v>
      </c>
    </row>
    <row r="9" spans="1:19" x14ac:dyDescent="0.2">
      <c r="A9" s="100" t="s">
        <v>41</v>
      </c>
      <c r="B9" s="100" t="s">
        <v>105</v>
      </c>
      <c r="C9" s="116">
        <v>0</v>
      </c>
      <c r="D9" s="116">
        <v>0</v>
      </c>
      <c r="E9" s="116">
        <v>34.700000000000003</v>
      </c>
      <c r="F9" s="116">
        <v>0</v>
      </c>
      <c r="G9" s="116">
        <v>178.16000000000005</v>
      </c>
      <c r="H9" s="116">
        <v>41.6</v>
      </c>
      <c r="I9" s="116">
        <v>0</v>
      </c>
      <c r="J9" s="116">
        <v>47.67</v>
      </c>
      <c r="K9" s="102"/>
      <c r="L9" s="101">
        <v>0</v>
      </c>
      <c r="M9" s="101">
        <v>0</v>
      </c>
      <c r="N9" s="101">
        <v>3.8555555555555561</v>
      </c>
      <c r="O9" s="101">
        <v>0</v>
      </c>
      <c r="P9" s="101">
        <v>7.4233333333333356</v>
      </c>
      <c r="Q9" s="101">
        <v>5.2</v>
      </c>
      <c r="R9" s="101">
        <v>0</v>
      </c>
      <c r="S9" s="101">
        <v>3.9725000000000001</v>
      </c>
    </row>
    <row r="10" spans="1:19" x14ac:dyDescent="0.2">
      <c r="A10" s="100" t="s">
        <v>44</v>
      </c>
      <c r="B10" s="100" t="s">
        <v>106</v>
      </c>
      <c r="C10" s="116">
        <v>0</v>
      </c>
      <c r="D10" s="116">
        <v>0</v>
      </c>
      <c r="E10" s="116">
        <v>8</v>
      </c>
      <c r="F10" s="116">
        <v>0</v>
      </c>
      <c r="G10" s="116">
        <v>106.58</v>
      </c>
      <c r="H10" s="116">
        <v>156.86000000000001</v>
      </c>
      <c r="I10" s="116">
        <v>0</v>
      </c>
      <c r="J10" s="116">
        <v>0</v>
      </c>
      <c r="K10" s="102"/>
      <c r="L10" s="101">
        <v>0</v>
      </c>
      <c r="M10" s="101">
        <v>0</v>
      </c>
      <c r="N10" s="101">
        <v>1.6</v>
      </c>
      <c r="O10" s="101">
        <v>0</v>
      </c>
      <c r="P10" s="101">
        <v>3.3306249999999999</v>
      </c>
      <c r="Q10" s="101">
        <v>12.066153846153847</v>
      </c>
      <c r="R10" s="101">
        <v>0</v>
      </c>
      <c r="S10" s="101">
        <v>0</v>
      </c>
    </row>
    <row r="11" spans="1:19" x14ac:dyDescent="0.2">
      <c r="A11" s="100" t="s">
        <v>45</v>
      </c>
      <c r="B11" s="100" t="s">
        <v>107</v>
      </c>
      <c r="C11" s="116">
        <v>0</v>
      </c>
      <c r="D11" s="116">
        <v>0</v>
      </c>
      <c r="E11" s="116">
        <v>0</v>
      </c>
      <c r="F11" s="116">
        <v>0</v>
      </c>
      <c r="G11" s="116">
        <v>97.91</v>
      </c>
      <c r="H11" s="116">
        <v>37.06</v>
      </c>
      <c r="I11" s="116">
        <v>2.83</v>
      </c>
      <c r="J11" s="116">
        <v>0</v>
      </c>
      <c r="K11" s="102"/>
      <c r="L11" s="101">
        <v>0</v>
      </c>
      <c r="M11" s="101">
        <v>0</v>
      </c>
      <c r="N11" s="101">
        <v>0</v>
      </c>
      <c r="O11" s="101">
        <v>0</v>
      </c>
      <c r="P11" s="101">
        <v>4.4504545454545452</v>
      </c>
      <c r="Q11" s="101">
        <v>7.4120000000000008</v>
      </c>
      <c r="R11" s="101">
        <v>0.56600000000000006</v>
      </c>
      <c r="S11" s="101">
        <v>0</v>
      </c>
    </row>
    <row r="12" spans="1:19" x14ac:dyDescent="0.2">
      <c r="A12" s="100" t="s">
        <v>47</v>
      </c>
      <c r="B12" s="100" t="s">
        <v>108</v>
      </c>
      <c r="C12" s="116">
        <v>0</v>
      </c>
      <c r="D12" s="116">
        <v>6.879999999999999</v>
      </c>
      <c r="E12" s="116">
        <v>52.44</v>
      </c>
      <c r="F12" s="116">
        <v>0</v>
      </c>
      <c r="G12" s="116">
        <v>349.22999999999996</v>
      </c>
      <c r="H12" s="116">
        <v>143.43000000000004</v>
      </c>
      <c r="I12" s="116">
        <v>0</v>
      </c>
      <c r="J12" s="116">
        <v>0</v>
      </c>
      <c r="K12" s="102"/>
      <c r="L12" s="101">
        <v>0</v>
      </c>
      <c r="M12" s="101">
        <v>0.25481481481481477</v>
      </c>
      <c r="N12" s="101">
        <v>2.76</v>
      </c>
      <c r="O12" s="101">
        <v>0</v>
      </c>
      <c r="P12" s="101">
        <v>7.2756249999999989</v>
      </c>
      <c r="Q12" s="101">
        <v>5.5165384615384632</v>
      </c>
      <c r="R12" s="101">
        <v>0</v>
      </c>
      <c r="S12" s="101">
        <v>0</v>
      </c>
    </row>
    <row r="13" spans="1:19" x14ac:dyDescent="0.2">
      <c r="A13" s="100" t="s">
        <v>51</v>
      </c>
      <c r="B13" s="100" t="s">
        <v>109</v>
      </c>
      <c r="C13" s="116">
        <v>0</v>
      </c>
      <c r="D13" s="116">
        <v>178.08000000000013</v>
      </c>
      <c r="E13" s="116">
        <v>1</v>
      </c>
      <c r="F13" s="116">
        <v>0</v>
      </c>
      <c r="G13" s="116">
        <v>74.540000000000006</v>
      </c>
      <c r="H13" s="116">
        <v>21.86</v>
      </c>
      <c r="I13" s="116">
        <v>4.83</v>
      </c>
      <c r="J13" s="116">
        <v>0</v>
      </c>
      <c r="K13" s="102"/>
      <c r="L13" s="101">
        <v>0</v>
      </c>
      <c r="M13" s="101">
        <v>1.319111111111112</v>
      </c>
      <c r="N13" s="101">
        <v>0.2</v>
      </c>
      <c r="O13" s="101">
        <v>0</v>
      </c>
      <c r="P13" s="101">
        <v>7.4540000000000006</v>
      </c>
      <c r="Q13" s="101">
        <v>3.1228571428571428</v>
      </c>
      <c r="R13" s="101">
        <v>0.96599999999999997</v>
      </c>
      <c r="S13" s="101">
        <v>0</v>
      </c>
    </row>
    <row r="14" spans="1:19" x14ac:dyDescent="0.2">
      <c r="A14" s="100" t="s">
        <v>52</v>
      </c>
      <c r="B14" s="100" t="s">
        <v>112</v>
      </c>
      <c r="C14" s="116">
        <v>2146.5199999999995</v>
      </c>
      <c r="D14" s="116">
        <v>0</v>
      </c>
      <c r="E14" s="116">
        <v>449.34999999999974</v>
      </c>
      <c r="F14" s="116">
        <v>324.5</v>
      </c>
      <c r="G14" s="116">
        <v>1518.2000000000014</v>
      </c>
      <c r="H14" s="116">
        <v>1859.1300000000003</v>
      </c>
      <c r="I14" s="116">
        <v>112.85</v>
      </c>
      <c r="J14" s="116">
        <v>333.20999999999992</v>
      </c>
      <c r="K14" s="102"/>
      <c r="L14" s="101">
        <v>39.027636363636354</v>
      </c>
      <c r="M14" s="101">
        <v>0</v>
      </c>
      <c r="N14" s="101">
        <v>8.9869999999999948</v>
      </c>
      <c r="O14" s="101">
        <v>6.0092592592592595</v>
      </c>
      <c r="P14" s="101">
        <v>9.7948387096774283</v>
      </c>
      <c r="Q14" s="101">
        <v>16.452477876106197</v>
      </c>
      <c r="R14" s="101">
        <v>4.0303571428571425</v>
      </c>
      <c r="S14" s="101">
        <v>5.1263076923076909</v>
      </c>
    </row>
    <row r="15" spans="1:19" x14ac:dyDescent="0.2">
      <c r="A15" s="100" t="s">
        <v>56</v>
      </c>
      <c r="B15" s="100" t="s">
        <v>119</v>
      </c>
      <c r="C15" s="116">
        <v>0</v>
      </c>
      <c r="D15" s="116">
        <v>15.069999999999999</v>
      </c>
      <c r="E15" s="116">
        <v>0</v>
      </c>
      <c r="F15" s="116">
        <v>4.83</v>
      </c>
      <c r="G15" s="116">
        <v>175.51000000000005</v>
      </c>
      <c r="H15" s="116">
        <v>52.36999999999999</v>
      </c>
      <c r="I15" s="116">
        <v>0</v>
      </c>
      <c r="J15" s="116">
        <v>15.860000000000001</v>
      </c>
      <c r="K15" s="102"/>
      <c r="L15" s="101">
        <v>0</v>
      </c>
      <c r="M15" s="101">
        <v>0.88647058823529401</v>
      </c>
      <c r="N15" s="101">
        <v>0</v>
      </c>
      <c r="O15" s="101">
        <v>0.96599999999999997</v>
      </c>
      <c r="P15" s="101">
        <v>4.0816279069767454</v>
      </c>
      <c r="Q15" s="101">
        <v>2.3804545454545449</v>
      </c>
      <c r="R15" s="101">
        <v>0</v>
      </c>
      <c r="S15" s="101">
        <v>1.3216666666666668</v>
      </c>
    </row>
    <row r="16" spans="1:19" x14ac:dyDescent="0.2">
      <c r="A16" s="100" t="s">
        <v>57</v>
      </c>
      <c r="B16" s="100" t="s">
        <v>120</v>
      </c>
      <c r="C16" s="116">
        <v>0</v>
      </c>
      <c r="D16" s="116">
        <v>0.09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02"/>
      <c r="L16" s="101">
        <v>0</v>
      </c>
      <c r="M16" s="101">
        <v>1.7999999999999999E-2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</row>
    <row r="17" spans="1:19" x14ac:dyDescent="0.2">
      <c r="A17" s="100" t="s">
        <v>58</v>
      </c>
      <c r="B17" s="100" t="s">
        <v>121</v>
      </c>
      <c r="C17" s="116">
        <v>260.41000000000003</v>
      </c>
      <c r="D17" s="116">
        <v>3.26</v>
      </c>
      <c r="E17" s="116">
        <v>21.89</v>
      </c>
      <c r="F17" s="116">
        <v>42.889999999999993</v>
      </c>
      <c r="G17" s="116">
        <v>633.5100000000001</v>
      </c>
      <c r="H17" s="116">
        <v>34.22</v>
      </c>
      <c r="I17" s="116">
        <v>20.86</v>
      </c>
      <c r="J17" s="116">
        <v>29.24</v>
      </c>
      <c r="K17" s="102"/>
      <c r="L17" s="101">
        <v>16.275625000000002</v>
      </c>
      <c r="M17" s="101">
        <v>0.65199999999999991</v>
      </c>
      <c r="N17" s="101">
        <v>2.4322222222222223</v>
      </c>
      <c r="O17" s="101">
        <v>4.7655555555555544</v>
      </c>
      <c r="P17" s="101">
        <v>6.7394680851063837</v>
      </c>
      <c r="Q17" s="101">
        <v>6.8439999999999994</v>
      </c>
      <c r="R17" s="101">
        <v>3.4766666666666666</v>
      </c>
      <c r="S17" s="101">
        <v>2.9239999999999999</v>
      </c>
    </row>
    <row r="18" spans="1:19" x14ac:dyDescent="0.2">
      <c r="A18" s="100" t="s">
        <v>63</v>
      </c>
      <c r="B18" s="100" t="s">
        <v>124</v>
      </c>
      <c r="C18" s="116">
        <v>0.09</v>
      </c>
      <c r="D18" s="116">
        <v>0.09</v>
      </c>
      <c r="E18" s="116">
        <v>9.1999999999999993</v>
      </c>
      <c r="F18" s="116">
        <v>0</v>
      </c>
      <c r="G18" s="116">
        <v>226.21</v>
      </c>
      <c r="H18" s="116">
        <v>26.03</v>
      </c>
      <c r="I18" s="116">
        <v>7.2</v>
      </c>
      <c r="J18" s="116">
        <v>42.61</v>
      </c>
      <c r="K18" s="102"/>
      <c r="L18" s="101">
        <v>1.7999999999999999E-2</v>
      </c>
      <c r="M18" s="101">
        <v>1.7999999999999999E-2</v>
      </c>
      <c r="N18" s="101">
        <v>1.5333333333333332</v>
      </c>
      <c r="O18" s="101">
        <v>0</v>
      </c>
      <c r="P18" s="101">
        <v>5.9528947368421052</v>
      </c>
      <c r="Q18" s="101">
        <v>3.7185714285714289</v>
      </c>
      <c r="R18" s="101">
        <v>1.2</v>
      </c>
      <c r="S18" s="101">
        <v>3.2776923076923077</v>
      </c>
    </row>
    <row r="19" spans="1:19" x14ac:dyDescent="0.2">
      <c r="A19" s="100" t="s">
        <v>64</v>
      </c>
      <c r="B19" s="100" t="s">
        <v>125</v>
      </c>
      <c r="C19" s="116">
        <v>0</v>
      </c>
      <c r="D19" s="116">
        <v>319.44000000000011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02"/>
      <c r="L19" s="101">
        <v>0</v>
      </c>
      <c r="M19" s="101">
        <v>2.640000000000001</v>
      </c>
      <c r="N19" s="101">
        <v>0</v>
      </c>
      <c r="O19" s="101">
        <v>0</v>
      </c>
      <c r="P19" s="101">
        <v>0</v>
      </c>
      <c r="Q19" s="101">
        <v>0</v>
      </c>
      <c r="R19" s="101">
        <v>0</v>
      </c>
      <c r="S19" s="101">
        <v>0</v>
      </c>
    </row>
    <row r="20" spans="1:19" x14ac:dyDescent="0.2">
      <c r="A20" s="100" t="s">
        <v>65</v>
      </c>
      <c r="B20" s="100" t="s">
        <v>128</v>
      </c>
      <c r="C20" s="116">
        <v>2490.8700000000003</v>
      </c>
      <c r="D20" s="116">
        <v>0</v>
      </c>
      <c r="E20" s="116">
        <v>251.78000000000003</v>
      </c>
      <c r="F20" s="116">
        <v>25.86</v>
      </c>
      <c r="G20" s="116">
        <v>812.07999999999981</v>
      </c>
      <c r="H20" s="116">
        <v>545.1099999999999</v>
      </c>
      <c r="I20" s="116">
        <v>75.449999999999989</v>
      </c>
      <c r="J20" s="116">
        <v>201.89000000000007</v>
      </c>
      <c r="K20" s="102"/>
      <c r="L20" s="101">
        <v>37.740454545454554</v>
      </c>
      <c r="M20" s="101">
        <v>0</v>
      </c>
      <c r="N20" s="101">
        <v>13.251578947368422</v>
      </c>
      <c r="O20" s="101">
        <v>1.9892307692307691</v>
      </c>
      <c r="P20" s="101">
        <v>7.808461538461537</v>
      </c>
      <c r="Q20" s="101">
        <v>10.28509433962264</v>
      </c>
      <c r="R20" s="101">
        <v>3.5928571428571425</v>
      </c>
      <c r="S20" s="101">
        <v>4.5884090909090922</v>
      </c>
    </row>
    <row r="21" spans="1:19" x14ac:dyDescent="0.2">
      <c r="A21" s="100" t="s">
        <v>66</v>
      </c>
      <c r="B21" s="100" t="s">
        <v>131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v>9.0300000000000011</v>
      </c>
      <c r="I21" s="116">
        <v>0</v>
      </c>
      <c r="J21" s="116">
        <v>0</v>
      </c>
      <c r="K21" s="102"/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1.8060000000000003</v>
      </c>
      <c r="R21" s="101">
        <v>0</v>
      </c>
      <c r="S21" s="101">
        <v>0</v>
      </c>
    </row>
    <row r="22" spans="1:19" x14ac:dyDescent="0.2">
      <c r="A22" s="100" t="s">
        <v>67</v>
      </c>
      <c r="B22" s="100" t="s">
        <v>132</v>
      </c>
      <c r="C22" s="116">
        <v>184.7</v>
      </c>
      <c r="D22" s="116">
        <v>6.8599999999999994</v>
      </c>
      <c r="E22" s="116">
        <v>126.10000000000001</v>
      </c>
      <c r="F22" s="116">
        <v>196.70000000000002</v>
      </c>
      <c r="G22" s="116">
        <v>322.89999999999998</v>
      </c>
      <c r="H22" s="116">
        <v>129.83999999999997</v>
      </c>
      <c r="I22" s="116">
        <v>0</v>
      </c>
      <c r="J22" s="116">
        <v>21.060000000000002</v>
      </c>
      <c r="K22" s="102"/>
      <c r="L22" s="101">
        <v>18.47</v>
      </c>
      <c r="M22" s="101">
        <v>0.62363636363636354</v>
      </c>
      <c r="N22" s="101">
        <v>7.4176470588235297</v>
      </c>
      <c r="O22" s="101">
        <v>8.9409090909090914</v>
      </c>
      <c r="P22" s="101">
        <v>5.2080645161290322</v>
      </c>
      <c r="Q22" s="101">
        <v>3.4168421052631572</v>
      </c>
      <c r="R22" s="101">
        <v>0</v>
      </c>
      <c r="S22" s="101">
        <v>2.3400000000000003</v>
      </c>
    </row>
    <row r="23" spans="1:19" x14ac:dyDescent="0.2">
      <c r="A23" s="100" t="s">
        <v>68</v>
      </c>
      <c r="B23" s="100" t="s">
        <v>133</v>
      </c>
      <c r="C23" s="116">
        <v>0</v>
      </c>
      <c r="D23" s="116">
        <v>3.22</v>
      </c>
      <c r="E23" s="116">
        <v>15.32</v>
      </c>
      <c r="F23" s="116">
        <v>0</v>
      </c>
      <c r="G23" s="116">
        <v>151.77999999999997</v>
      </c>
      <c r="H23" s="116">
        <v>0</v>
      </c>
      <c r="I23" s="116">
        <v>0</v>
      </c>
      <c r="J23" s="116">
        <v>0</v>
      </c>
      <c r="K23" s="102"/>
      <c r="L23" s="101">
        <v>0</v>
      </c>
      <c r="M23" s="101">
        <v>0.64400000000000002</v>
      </c>
      <c r="N23" s="101">
        <v>1.915</v>
      </c>
      <c r="O23" s="101">
        <v>0</v>
      </c>
      <c r="P23" s="101">
        <v>8.9282352941176448</v>
      </c>
      <c r="Q23" s="101">
        <v>0</v>
      </c>
      <c r="R23" s="101">
        <v>0</v>
      </c>
      <c r="S23" s="101">
        <v>0</v>
      </c>
    </row>
    <row r="24" spans="1:19" x14ac:dyDescent="0.2">
      <c r="A24" s="100" t="s">
        <v>69</v>
      </c>
      <c r="B24" s="100" t="s">
        <v>134</v>
      </c>
      <c r="C24" s="116">
        <v>0</v>
      </c>
      <c r="D24" s="116">
        <v>0</v>
      </c>
      <c r="E24" s="116">
        <v>6.83</v>
      </c>
      <c r="F24" s="116">
        <v>0</v>
      </c>
      <c r="G24" s="116">
        <v>170.78000000000006</v>
      </c>
      <c r="H24" s="116">
        <v>117.04</v>
      </c>
      <c r="I24" s="116">
        <v>0</v>
      </c>
      <c r="J24" s="116">
        <v>4.83</v>
      </c>
      <c r="K24" s="102"/>
      <c r="L24" s="101">
        <v>0</v>
      </c>
      <c r="M24" s="101">
        <v>0</v>
      </c>
      <c r="N24" s="101">
        <v>1.1383333333333334</v>
      </c>
      <c r="O24" s="101">
        <v>0</v>
      </c>
      <c r="P24" s="101">
        <v>4.1653658536585381</v>
      </c>
      <c r="Q24" s="101">
        <v>3.2511111111111113</v>
      </c>
      <c r="R24" s="101">
        <v>0</v>
      </c>
      <c r="S24" s="101">
        <v>0.80500000000000005</v>
      </c>
    </row>
    <row r="25" spans="1:19" x14ac:dyDescent="0.2">
      <c r="A25" s="100" t="s">
        <v>70</v>
      </c>
      <c r="B25" s="100" t="s">
        <v>135</v>
      </c>
      <c r="C25" s="116">
        <v>0</v>
      </c>
      <c r="D25" s="116">
        <v>0</v>
      </c>
      <c r="E25" s="116">
        <v>0</v>
      </c>
      <c r="F25" s="116">
        <v>0</v>
      </c>
      <c r="G25" s="116">
        <v>141.51999999999998</v>
      </c>
      <c r="H25" s="116">
        <v>64</v>
      </c>
      <c r="I25" s="116">
        <v>0</v>
      </c>
      <c r="J25" s="116">
        <v>0</v>
      </c>
      <c r="K25" s="102"/>
      <c r="L25" s="101">
        <v>0</v>
      </c>
      <c r="M25" s="101">
        <v>0</v>
      </c>
      <c r="N25" s="101">
        <v>0</v>
      </c>
      <c r="O25" s="101">
        <v>0</v>
      </c>
      <c r="P25" s="101">
        <v>4.0434285714285707</v>
      </c>
      <c r="Q25" s="101">
        <v>5.333333333333333</v>
      </c>
      <c r="R25" s="101">
        <v>0</v>
      </c>
      <c r="S25" s="101">
        <v>0</v>
      </c>
    </row>
    <row r="26" spans="1:19" x14ac:dyDescent="0.2">
      <c r="A26" s="100" t="s">
        <v>71</v>
      </c>
      <c r="B26" s="100" t="s">
        <v>136</v>
      </c>
      <c r="C26" s="116">
        <v>0</v>
      </c>
      <c r="D26" s="116">
        <v>0</v>
      </c>
      <c r="E26" s="116">
        <v>9.0300000000000011</v>
      </c>
      <c r="F26" s="116">
        <v>0</v>
      </c>
      <c r="G26" s="116">
        <v>93.210000000000008</v>
      </c>
      <c r="H26" s="116">
        <v>3</v>
      </c>
      <c r="I26" s="116">
        <v>0</v>
      </c>
      <c r="J26" s="116">
        <v>3.83</v>
      </c>
      <c r="K26" s="102"/>
      <c r="L26" s="101">
        <v>0</v>
      </c>
      <c r="M26" s="101">
        <v>0</v>
      </c>
      <c r="N26" s="101">
        <v>1.8060000000000003</v>
      </c>
      <c r="O26" s="101">
        <v>0</v>
      </c>
      <c r="P26" s="101">
        <v>4.9057894736842114</v>
      </c>
      <c r="Q26" s="101">
        <v>0.6</v>
      </c>
      <c r="R26" s="101">
        <v>0</v>
      </c>
      <c r="S26" s="101">
        <v>0.76600000000000001</v>
      </c>
    </row>
    <row r="27" spans="1:19" x14ac:dyDescent="0.2">
      <c r="A27" s="100" t="s">
        <v>72</v>
      </c>
      <c r="B27" s="100" t="s">
        <v>137</v>
      </c>
      <c r="C27" s="116">
        <v>0</v>
      </c>
      <c r="D27" s="116">
        <v>0</v>
      </c>
      <c r="E27" s="116">
        <v>70.7</v>
      </c>
      <c r="F27" s="116">
        <v>61.46</v>
      </c>
      <c r="G27" s="116">
        <v>375.40999999999991</v>
      </c>
      <c r="H27" s="116">
        <v>68.639999999999986</v>
      </c>
      <c r="I27" s="116">
        <v>0</v>
      </c>
      <c r="J27" s="116">
        <v>77.05</v>
      </c>
      <c r="K27" s="102"/>
      <c r="L27" s="101">
        <v>0</v>
      </c>
      <c r="M27" s="101">
        <v>0</v>
      </c>
      <c r="N27" s="101">
        <v>5.4384615384615387</v>
      </c>
      <c r="O27" s="101">
        <v>3.073</v>
      </c>
      <c r="P27" s="101">
        <v>7.6614285714285693</v>
      </c>
      <c r="Q27" s="101">
        <v>2.2879999999999994</v>
      </c>
      <c r="R27" s="101">
        <v>0</v>
      </c>
      <c r="S27" s="101">
        <v>5.9269230769230763</v>
      </c>
    </row>
    <row r="28" spans="1:19" x14ac:dyDescent="0.2">
      <c r="A28" s="100" t="s">
        <v>73</v>
      </c>
      <c r="B28" s="100" t="s">
        <v>138</v>
      </c>
      <c r="C28" s="116">
        <v>0</v>
      </c>
      <c r="D28" s="116">
        <v>0</v>
      </c>
      <c r="E28" s="116">
        <v>10.83</v>
      </c>
      <c r="F28" s="116">
        <v>5.2</v>
      </c>
      <c r="G28" s="116">
        <v>339.7999999999999</v>
      </c>
      <c r="H28" s="116">
        <v>110.74</v>
      </c>
      <c r="I28" s="116">
        <v>21.26</v>
      </c>
      <c r="J28" s="116">
        <v>31.35</v>
      </c>
      <c r="K28" s="102"/>
      <c r="L28" s="101">
        <v>0</v>
      </c>
      <c r="M28" s="101">
        <v>0</v>
      </c>
      <c r="N28" s="101">
        <v>2.1659999999999999</v>
      </c>
      <c r="O28" s="101">
        <v>1.04</v>
      </c>
      <c r="P28" s="101">
        <v>7.9023255813953464</v>
      </c>
      <c r="Q28" s="101">
        <v>6.152222222222222</v>
      </c>
      <c r="R28" s="101">
        <v>3.5433333333333334</v>
      </c>
      <c r="S28" s="101">
        <v>2.6125000000000003</v>
      </c>
    </row>
    <row r="29" spans="1:19" x14ac:dyDescent="0.2">
      <c r="A29" s="100" t="s">
        <v>74</v>
      </c>
      <c r="B29" s="100" t="s">
        <v>139</v>
      </c>
      <c r="C29" s="116">
        <v>129.05999999999997</v>
      </c>
      <c r="D29" s="116">
        <v>0</v>
      </c>
      <c r="E29" s="116">
        <v>0</v>
      </c>
      <c r="F29" s="116">
        <v>8</v>
      </c>
      <c r="G29" s="116">
        <v>227.78000000000006</v>
      </c>
      <c r="H29" s="116">
        <v>68.3</v>
      </c>
      <c r="I29" s="116">
        <v>4.83</v>
      </c>
      <c r="J29" s="116">
        <v>93.31</v>
      </c>
      <c r="K29" s="102"/>
      <c r="L29" s="101">
        <v>14.339999999999996</v>
      </c>
      <c r="M29" s="101">
        <v>0</v>
      </c>
      <c r="N29" s="101">
        <v>0</v>
      </c>
      <c r="O29" s="101">
        <v>1.6</v>
      </c>
      <c r="P29" s="101">
        <v>4.2977358490566049</v>
      </c>
      <c r="Q29" s="101">
        <v>6.83</v>
      </c>
      <c r="R29" s="101">
        <v>0.96599999999999997</v>
      </c>
      <c r="S29" s="101">
        <v>10.367777777777778</v>
      </c>
    </row>
    <row r="30" spans="1:19" x14ac:dyDescent="0.2">
      <c r="A30" s="100" t="s">
        <v>76</v>
      </c>
      <c r="B30" s="100" t="s">
        <v>140</v>
      </c>
      <c r="C30" s="116">
        <v>0</v>
      </c>
      <c r="D30" s="116">
        <v>0</v>
      </c>
      <c r="E30" s="116">
        <v>0</v>
      </c>
      <c r="F30" s="116">
        <v>0</v>
      </c>
      <c r="G30" s="116">
        <v>130.04</v>
      </c>
      <c r="H30" s="116">
        <v>2.83</v>
      </c>
      <c r="I30" s="116">
        <v>0</v>
      </c>
      <c r="J30" s="116">
        <v>0</v>
      </c>
      <c r="K30" s="102"/>
      <c r="L30" s="101">
        <v>0</v>
      </c>
      <c r="M30" s="101">
        <v>0</v>
      </c>
      <c r="N30" s="101">
        <v>0</v>
      </c>
      <c r="O30" s="101">
        <v>0</v>
      </c>
      <c r="P30" s="101">
        <v>4.3346666666666662</v>
      </c>
      <c r="Q30" s="101">
        <v>0.56600000000000006</v>
      </c>
      <c r="R30" s="101">
        <v>0</v>
      </c>
      <c r="S30" s="101">
        <v>0</v>
      </c>
    </row>
    <row r="31" spans="1:19" x14ac:dyDescent="0.2">
      <c r="A31" s="100" t="s">
        <v>78</v>
      </c>
      <c r="B31" s="100" t="s">
        <v>141</v>
      </c>
      <c r="C31" s="116">
        <v>0</v>
      </c>
      <c r="D31" s="116">
        <v>0</v>
      </c>
      <c r="E31" s="116">
        <v>0</v>
      </c>
      <c r="F31" s="116">
        <v>2.83</v>
      </c>
      <c r="G31" s="116">
        <v>220.90000000000006</v>
      </c>
      <c r="H31" s="116">
        <v>20.36</v>
      </c>
      <c r="I31" s="116">
        <v>0</v>
      </c>
      <c r="J31" s="116">
        <v>26.87</v>
      </c>
      <c r="K31" s="102"/>
      <c r="L31" s="101">
        <v>0</v>
      </c>
      <c r="M31" s="101">
        <v>0</v>
      </c>
      <c r="N31" s="101">
        <v>0</v>
      </c>
      <c r="O31" s="101">
        <v>0.56600000000000006</v>
      </c>
      <c r="P31" s="101">
        <v>7.6172413793103466</v>
      </c>
      <c r="Q31" s="101">
        <v>4.0720000000000001</v>
      </c>
      <c r="R31" s="101">
        <v>0</v>
      </c>
      <c r="S31" s="101">
        <v>3.3587500000000001</v>
      </c>
    </row>
    <row r="32" spans="1:19" x14ac:dyDescent="0.2">
      <c r="A32" s="100" t="s">
        <v>79</v>
      </c>
      <c r="B32" s="100" t="s">
        <v>146</v>
      </c>
      <c r="C32" s="116">
        <v>0</v>
      </c>
      <c r="D32" s="116">
        <v>295.87000000000006</v>
      </c>
      <c r="E32" s="116">
        <v>0</v>
      </c>
      <c r="F32" s="116">
        <v>0</v>
      </c>
      <c r="G32" s="116">
        <v>0</v>
      </c>
      <c r="H32" s="116">
        <v>21.23</v>
      </c>
      <c r="I32" s="116">
        <v>0</v>
      </c>
      <c r="J32" s="116">
        <v>0</v>
      </c>
      <c r="K32" s="102"/>
      <c r="L32" s="101">
        <v>0</v>
      </c>
      <c r="M32" s="101">
        <v>4.0530136986301377</v>
      </c>
      <c r="N32" s="101">
        <v>0</v>
      </c>
      <c r="O32" s="101">
        <v>0</v>
      </c>
      <c r="P32" s="101">
        <v>0</v>
      </c>
      <c r="Q32" s="101">
        <v>4.2460000000000004</v>
      </c>
      <c r="R32" s="101">
        <v>0</v>
      </c>
      <c r="S32" s="101">
        <v>0</v>
      </c>
    </row>
    <row r="33" spans="1:19" x14ac:dyDescent="0.2">
      <c r="A33" s="100" t="s">
        <v>80</v>
      </c>
      <c r="B33" s="100" t="s">
        <v>149</v>
      </c>
      <c r="C33" s="116">
        <v>620.34000000000015</v>
      </c>
      <c r="D33" s="116">
        <v>0</v>
      </c>
      <c r="E33" s="116">
        <v>180.59000000000003</v>
      </c>
      <c r="F33" s="116">
        <v>81.699999999999989</v>
      </c>
      <c r="G33" s="116">
        <v>727.16000000000031</v>
      </c>
      <c r="H33" s="116">
        <v>456.9799999999999</v>
      </c>
      <c r="I33" s="116">
        <v>22.69</v>
      </c>
      <c r="J33" s="116">
        <v>34.629999999999995</v>
      </c>
      <c r="K33" s="102"/>
      <c r="L33" s="101">
        <v>22.975555555555562</v>
      </c>
      <c r="M33" s="101">
        <v>0</v>
      </c>
      <c r="N33" s="101">
        <v>4.8808108108108117</v>
      </c>
      <c r="O33" s="101">
        <v>6.2846153846153836</v>
      </c>
      <c r="P33" s="101">
        <v>7.0598058252427212</v>
      </c>
      <c r="Q33" s="101">
        <v>9.1395999999999979</v>
      </c>
      <c r="R33" s="101">
        <v>2.8362500000000002</v>
      </c>
      <c r="S33" s="101">
        <v>3.4629999999999996</v>
      </c>
    </row>
    <row r="34" spans="1:19" x14ac:dyDescent="0.2">
      <c r="C34" s="118">
        <v>8110.340000000002</v>
      </c>
      <c r="D34" s="118">
        <v>1277.3100000000004</v>
      </c>
      <c r="E34" s="118">
        <v>2056.5199999999995</v>
      </c>
      <c r="F34" s="118">
        <v>1532.33</v>
      </c>
      <c r="G34" s="118">
        <v>13191.359999999988</v>
      </c>
      <c r="H34" s="118">
        <v>4599.8599999999988</v>
      </c>
      <c r="I34" s="118">
        <v>402.09999999999997</v>
      </c>
      <c r="J34" s="118">
        <v>1171.06</v>
      </c>
      <c r="K34" s="104"/>
      <c r="L34" s="105">
        <v>30.720984848484857</v>
      </c>
      <c r="M34" s="105">
        <v>1.9353181818181824</v>
      </c>
      <c r="N34" s="105">
        <v>7.0914482758620672</v>
      </c>
      <c r="O34" s="105">
        <v>6.6623043478260868</v>
      </c>
      <c r="P34" s="105">
        <v>8.234307116104862</v>
      </c>
      <c r="Q34" s="105">
        <v>7.9582352941176451</v>
      </c>
      <c r="R34" s="105">
        <v>3.3231404958677682</v>
      </c>
      <c r="S34" s="105">
        <v>4.2124460431654676</v>
      </c>
    </row>
  </sheetData>
  <mergeCells count="2">
    <mergeCell ref="L1:S1"/>
    <mergeCell ref="C1:J1"/>
  </mergeCells>
  <conditionalFormatting sqref="L3:S34">
    <cfRule type="cellIs" dxfId="127" priority="1" operator="equal">
      <formula>0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/>
  </sheetViews>
  <sheetFormatPr defaultColWidth="8.7109375" defaultRowHeight="12" x14ac:dyDescent="0.2"/>
  <cols>
    <col min="1" max="1" width="5.5703125" style="93" customWidth="1"/>
    <col min="2" max="2" width="43.5703125" style="93" customWidth="1"/>
    <col min="3" max="3" width="8.140625" style="93" customWidth="1"/>
    <col min="4" max="4" width="12.7109375" style="106" customWidth="1"/>
    <col min="5" max="5" width="10.28515625" style="106" customWidth="1"/>
    <col min="6" max="6" width="8.7109375" style="106"/>
    <col min="7" max="7" width="13.28515625" style="106" customWidth="1"/>
    <col min="8" max="10" width="8.7109375" style="106"/>
    <col min="11" max="11" width="5.42578125" style="107" customWidth="1"/>
    <col min="12" max="12" width="8.7109375" style="106"/>
    <col min="13" max="16384" width="8.7109375" style="93"/>
  </cols>
  <sheetData>
    <row r="1" spans="1:19" x14ac:dyDescent="0.2">
      <c r="C1" s="136" t="s">
        <v>202</v>
      </c>
      <c r="D1" s="136"/>
      <c r="E1" s="136"/>
      <c r="F1" s="136"/>
      <c r="G1" s="136"/>
      <c r="H1" s="136"/>
      <c r="I1" s="136"/>
      <c r="J1" s="136"/>
      <c r="K1" s="94"/>
      <c r="L1" s="135" t="s">
        <v>199</v>
      </c>
      <c r="M1" s="135"/>
      <c r="N1" s="135"/>
      <c r="O1" s="135"/>
      <c r="P1" s="135"/>
      <c r="Q1" s="135"/>
      <c r="R1" s="135"/>
      <c r="S1" s="135"/>
    </row>
    <row r="2" spans="1:19" ht="57" customHeight="1" x14ac:dyDescent="0.2">
      <c r="A2" s="95"/>
      <c r="B2" s="96" t="s">
        <v>158</v>
      </c>
      <c r="C2" s="97" t="s">
        <v>1</v>
      </c>
      <c r="D2" s="97" t="s">
        <v>2</v>
      </c>
      <c r="E2" s="97" t="s">
        <v>3</v>
      </c>
      <c r="F2" s="97" t="s">
        <v>4</v>
      </c>
      <c r="G2" s="97" t="s">
        <v>5</v>
      </c>
      <c r="H2" s="97" t="s">
        <v>6</v>
      </c>
      <c r="I2" s="97" t="s">
        <v>7</v>
      </c>
      <c r="J2" s="97" t="s">
        <v>8</v>
      </c>
      <c r="K2" s="98"/>
      <c r="L2" s="99" t="s">
        <v>1</v>
      </c>
      <c r="M2" s="99" t="s">
        <v>2</v>
      </c>
      <c r="N2" s="99" t="s">
        <v>3</v>
      </c>
      <c r="O2" s="99" t="s">
        <v>4</v>
      </c>
      <c r="P2" s="99" t="s">
        <v>5</v>
      </c>
      <c r="Q2" s="99" t="s">
        <v>6</v>
      </c>
      <c r="R2" s="99" t="s">
        <v>7</v>
      </c>
      <c r="S2" s="99" t="s">
        <v>8</v>
      </c>
    </row>
    <row r="3" spans="1:19" x14ac:dyDescent="0.2">
      <c r="A3" s="100" t="s">
        <v>17</v>
      </c>
      <c r="B3" s="100" t="s">
        <v>87</v>
      </c>
      <c r="C3" s="101">
        <v>0</v>
      </c>
      <c r="D3" s="101">
        <v>0</v>
      </c>
      <c r="E3" s="101">
        <v>0</v>
      </c>
      <c r="F3" s="101">
        <v>6</v>
      </c>
      <c r="G3" s="101">
        <v>2.3600000000000003</v>
      </c>
      <c r="H3" s="101">
        <v>21</v>
      </c>
      <c r="I3" s="101">
        <v>0</v>
      </c>
      <c r="J3" s="101">
        <v>0</v>
      </c>
      <c r="K3" s="102"/>
      <c r="L3" s="101">
        <v>0</v>
      </c>
      <c r="M3" s="101">
        <v>0</v>
      </c>
      <c r="N3" s="101">
        <v>0</v>
      </c>
      <c r="O3" s="101">
        <v>1.2</v>
      </c>
      <c r="P3" s="101">
        <v>0.47200000000000009</v>
      </c>
      <c r="Q3" s="101">
        <v>3</v>
      </c>
      <c r="R3" s="101">
        <v>0</v>
      </c>
      <c r="S3" s="101">
        <v>0</v>
      </c>
    </row>
    <row r="4" spans="1:19" x14ac:dyDescent="0.2">
      <c r="A4" s="100" t="s">
        <v>25</v>
      </c>
      <c r="B4" s="100" t="s">
        <v>88</v>
      </c>
      <c r="C4" s="101">
        <v>0</v>
      </c>
      <c r="D4" s="101">
        <v>329.31557100000003</v>
      </c>
      <c r="E4" s="101">
        <v>0</v>
      </c>
      <c r="F4" s="101">
        <v>0</v>
      </c>
      <c r="G4" s="101">
        <v>3.3</v>
      </c>
      <c r="H4" s="101">
        <v>5</v>
      </c>
      <c r="I4" s="101">
        <v>5</v>
      </c>
      <c r="J4" s="101">
        <v>0</v>
      </c>
      <c r="K4" s="102"/>
      <c r="L4" s="101">
        <v>0</v>
      </c>
      <c r="M4" s="101">
        <v>1.3225524939759037</v>
      </c>
      <c r="N4" s="101">
        <v>0</v>
      </c>
      <c r="O4" s="101">
        <v>0</v>
      </c>
      <c r="P4" s="101">
        <v>0.65999999999999992</v>
      </c>
      <c r="Q4" s="101">
        <v>1</v>
      </c>
      <c r="R4" s="101">
        <v>1</v>
      </c>
      <c r="S4" s="101">
        <v>0</v>
      </c>
    </row>
    <row r="5" spans="1:19" x14ac:dyDescent="0.2">
      <c r="A5" s="100" t="s">
        <v>81</v>
      </c>
      <c r="B5" s="100" t="s">
        <v>91</v>
      </c>
      <c r="C5" s="101">
        <v>0</v>
      </c>
      <c r="D5" s="101">
        <v>22.48</v>
      </c>
      <c r="E5" s="101">
        <v>0</v>
      </c>
      <c r="F5" s="101">
        <v>0</v>
      </c>
      <c r="G5" s="101">
        <v>0</v>
      </c>
      <c r="H5" s="101">
        <v>0</v>
      </c>
      <c r="I5" s="101">
        <v>0</v>
      </c>
      <c r="J5" s="101">
        <v>0</v>
      </c>
      <c r="K5" s="102"/>
      <c r="L5" s="101">
        <v>0</v>
      </c>
      <c r="M5" s="101">
        <v>3.2114285714285713</v>
      </c>
      <c r="N5" s="101">
        <v>0</v>
      </c>
      <c r="O5" s="101">
        <v>0</v>
      </c>
      <c r="P5" s="101">
        <v>0</v>
      </c>
      <c r="Q5" s="101">
        <v>0</v>
      </c>
      <c r="R5" s="101">
        <v>0</v>
      </c>
      <c r="S5" s="101">
        <v>0</v>
      </c>
    </row>
    <row r="6" spans="1:19" x14ac:dyDescent="0.2">
      <c r="A6" s="100" t="s">
        <v>28</v>
      </c>
      <c r="B6" s="100" t="s">
        <v>92</v>
      </c>
      <c r="C6" s="101">
        <v>480.33</v>
      </c>
      <c r="D6" s="101">
        <v>0</v>
      </c>
      <c r="E6" s="101">
        <v>104.82999999999998</v>
      </c>
      <c r="F6" s="101">
        <v>71.400000000000006</v>
      </c>
      <c r="G6" s="101">
        <v>39.64</v>
      </c>
      <c r="H6" s="101">
        <v>194.6</v>
      </c>
      <c r="I6" s="101">
        <v>86</v>
      </c>
      <c r="J6" s="101">
        <v>46.03</v>
      </c>
      <c r="K6" s="102"/>
      <c r="L6" s="101">
        <v>6.3201315789473682</v>
      </c>
      <c r="M6" s="101">
        <v>0</v>
      </c>
      <c r="N6" s="101">
        <v>1.7471666666666663</v>
      </c>
      <c r="O6" s="101">
        <v>1.8789473684210527</v>
      </c>
      <c r="P6" s="101">
        <v>1.5856000000000001</v>
      </c>
      <c r="Q6" s="101">
        <v>2.2113636363636364</v>
      </c>
      <c r="R6" s="101">
        <v>3.3076923076923075</v>
      </c>
      <c r="S6" s="101">
        <v>0.92059999999999997</v>
      </c>
    </row>
    <row r="7" spans="1:19" s="103" customFormat="1" x14ac:dyDescent="0.2">
      <c r="A7" s="100" t="s">
        <v>39</v>
      </c>
      <c r="B7" s="100" t="s">
        <v>95</v>
      </c>
      <c r="C7" s="101">
        <v>0</v>
      </c>
      <c r="D7" s="101">
        <v>0</v>
      </c>
      <c r="E7" s="101">
        <v>0.66666668653488204</v>
      </c>
      <c r="F7" s="101">
        <v>0</v>
      </c>
      <c r="G7" s="101">
        <v>1234.1034527719021</v>
      </c>
      <c r="H7" s="101">
        <v>0</v>
      </c>
      <c r="I7" s="101">
        <v>0</v>
      </c>
      <c r="J7" s="101">
        <v>0</v>
      </c>
      <c r="K7" s="102"/>
      <c r="L7" s="101">
        <v>0</v>
      </c>
      <c r="M7" s="101">
        <v>0</v>
      </c>
      <c r="N7" s="101">
        <v>0.13333333730697641</v>
      </c>
      <c r="O7" s="101">
        <v>0</v>
      </c>
      <c r="P7" s="101">
        <v>2.4682069055438043</v>
      </c>
      <c r="Q7" s="101">
        <v>0</v>
      </c>
      <c r="R7" s="101">
        <v>0</v>
      </c>
      <c r="S7" s="101">
        <v>0</v>
      </c>
    </row>
    <row r="8" spans="1:19" s="103" customFormat="1" x14ac:dyDescent="0.2">
      <c r="A8" s="100" t="s">
        <v>40</v>
      </c>
      <c r="B8" s="100" t="s">
        <v>104</v>
      </c>
      <c r="C8" s="101">
        <v>0</v>
      </c>
      <c r="D8" s="101">
        <v>0</v>
      </c>
      <c r="E8" s="101">
        <v>8</v>
      </c>
      <c r="F8" s="101">
        <v>54.22</v>
      </c>
      <c r="G8" s="101">
        <v>107.97</v>
      </c>
      <c r="H8" s="101">
        <v>0</v>
      </c>
      <c r="I8" s="101">
        <v>0</v>
      </c>
      <c r="J8" s="101">
        <v>0</v>
      </c>
      <c r="K8" s="102"/>
      <c r="L8" s="101">
        <v>0</v>
      </c>
      <c r="M8" s="101">
        <v>0</v>
      </c>
      <c r="N8" s="101">
        <v>0.66666666666666663</v>
      </c>
      <c r="O8" s="101">
        <v>1.5061111111111112</v>
      </c>
      <c r="P8" s="101">
        <v>6.7481249999999999</v>
      </c>
      <c r="Q8" s="101">
        <v>0</v>
      </c>
      <c r="R8" s="101">
        <v>0</v>
      </c>
      <c r="S8" s="101">
        <v>0</v>
      </c>
    </row>
    <row r="9" spans="1:19" x14ac:dyDescent="0.2">
      <c r="A9" s="100" t="s">
        <v>41</v>
      </c>
      <c r="B9" s="100" t="s">
        <v>105</v>
      </c>
      <c r="C9" s="101">
        <v>0</v>
      </c>
      <c r="D9" s="101">
        <v>0</v>
      </c>
      <c r="E9" s="101">
        <v>0</v>
      </c>
      <c r="F9" s="101">
        <v>0</v>
      </c>
      <c r="G9" s="101">
        <v>54.19</v>
      </c>
      <c r="H9" s="101">
        <v>36</v>
      </c>
      <c r="I9" s="101">
        <v>0</v>
      </c>
      <c r="J9" s="101">
        <v>51.45</v>
      </c>
      <c r="K9" s="102"/>
      <c r="L9" s="101">
        <v>0</v>
      </c>
      <c r="M9" s="101">
        <v>0</v>
      </c>
      <c r="N9" s="101">
        <v>0</v>
      </c>
      <c r="O9" s="101">
        <v>0</v>
      </c>
      <c r="P9" s="101">
        <v>2.2579166666666666</v>
      </c>
      <c r="Q9" s="101">
        <v>4.5</v>
      </c>
      <c r="R9" s="101">
        <v>0</v>
      </c>
      <c r="S9" s="101">
        <v>4.2875000000000005</v>
      </c>
    </row>
    <row r="10" spans="1:19" x14ac:dyDescent="0.2">
      <c r="A10" s="100" t="s">
        <v>44</v>
      </c>
      <c r="B10" s="100" t="s">
        <v>106</v>
      </c>
      <c r="C10" s="101">
        <v>0</v>
      </c>
      <c r="D10" s="101">
        <v>0</v>
      </c>
      <c r="E10" s="101">
        <v>5.5</v>
      </c>
      <c r="F10" s="101">
        <v>0</v>
      </c>
      <c r="G10" s="101">
        <v>55.780000000000008</v>
      </c>
      <c r="H10" s="101">
        <v>38.019999999999996</v>
      </c>
      <c r="I10" s="101">
        <v>0</v>
      </c>
      <c r="J10" s="101">
        <v>0</v>
      </c>
      <c r="K10" s="102"/>
      <c r="L10" s="101">
        <v>0</v>
      </c>
      <c r="M10" s="101">
        <v>0</v>
      </c>
      <c r="N10" s="101">
        <v>1.1000000000000001</v>
      </c>
      <c r="O10" s="101">
        <v>0</v>
      </c>
      <c r="P10" s="101">
        <v>1.7431250000000003</v>
      </c>
      <c r="Q10" s="101">
        <v>2.9246153846153842</v>
      </c>
      <c r="R10" s="101">
        <v>0</v>
      </c>
      <c r="S10" s="101">
        <v>0</v>
      </c>
    </row>
    <row r="11" spans="1:19" x14ac:dyDescent="0.2">
      <c r="A11" s="100" t="s">
        <v>45</v>
      </c>
      <c r="B11" s="100" t="s">
        <v>107</v>
      </c>
      <c r="C11" s="101">
        <v>0</v>
      </c>
      <c r="D11" s="101">
        <v>0</v>
      </c>
      <c r="E11" s="101">
        <v>0</v>
      </c>
      <c r="F11" s="101">
        <v>0</v>
      </c>
      <c r="G11" s="101">
        <v>173.13</v>
      </c>
      <c r="H11" s="101">
        <v>35.700000000000003</v>
      </c>
      <c r="I11" s="101">
        <v>2.66</v>
      </c>
      <c r="J11" s="101">
        <v>0</v>
      </c>
      <c r="K11" s="102"/>
      <c r="L11" s="101">
        <v>0</v>
      </c>
      <c r="M11" s="101">
        <v>0</v>
      </c>
      <c r="N11" s="101">
        <v>0</v>
      </c>
      <c r="O11" s="101">
        <v>0</v>
      </c>
      <c r="P11" s="101">
        <v>7.8695454545454542</v>
      </c>
      <c r="Q11" s="101">
        <v>7.1400000000000006</v>
      </c>
      <c r="R11" s="101">
        <v>0.53200000000000003</v>
      </c>
      <c r="S11" s="101">
        <v>0</v>
      </c>
    </row>
    <row r="12" spans="1:19" x14ac:dyDescent="0.2">
      <c r="A12" s="100" t="s">
        <v>47</v>
      </c>
      <c r="B12" s="100" t="s">
        <v>108</v>
      </c>
      <c r="C12" s="101">
        <v>0</v>
      </c>
      <c r="D12" s="101">
        <v>18.850000000000001</v>
      </c>
      <c r="E12" s="101">
        <v>24.046031746031748</v>
      </c>
      <c r="F12" s="101">
        <v>0</v>
      </c>
      <c r="G12" s="101">
        <v>48.583333333333329</v>
      </c>
      <c r="H12" s="101">
        <v>117.80476190476192</v>
      </c>
      <c r="I12" s="101">
        <v>0</v>
      </c>
      <c r="J12" s="101">
        <v>0</v>
      </c>
      <c r="K12" s="102"/>
      <c r="L12" s="101">
        <v>0</v>
      </c>
      <c r="M12" s="101">
        <v>0.69814814814814818</v>
      </c>
      <c r="N12" s="101">
        <v>1.2655806182121971</v>
      </c>
      <c r="O12" s="101">
        <v>0</v>
      </c>
      <c r="P12" s="101">
        <v>1.0121527777777777</v>
      </c>
      <c r="Q12" s="101">
        <v>4.5309523809523817</v>
      </c>
      <c r="R12" s="101">
        <v>0</v>
      </c>
      <c r="S12" s="101">
        <v>0</v>
      </c>
    </row>
    <row r="13" spans="1:19" x14ac:dyDescent="0.2">
      <c r="A13" s="100" t="s">
        <v>51</v>
      </c>
      <c r="B13" s="100" t="s">
        <v>109</v>
      </c>
      <c r="C13" s="101">
        <v>0</v>
      </c>
      <c r="D13" s="101">
        <v>185.35999999999996</v>
      </c>
      <c r="E13" s="101">
        <v>6.83</v>
      </c>
      <c r="F13" s="101">
        <v>0</v>
      </c>
      <c r="G13" s="101">
        <v>10.210000000000001</v>
      </c>
      <c r="H13" s="101">
        <v>31.95</v>
      </c>
      <c r="I13" s="101">
        <v>0</v>
      </c>
      <c r="J13" s="101">
        <v>0</v>
      </c>
      <c r="K13" s="102"/>
      <c r="L13" s="101">
        <v>0</v>
      </c>
      <c r="M13" s="101">
        <v>1.3730370370370366</v>
      </c>
      <c r="N13" s="101">
        <v>1.3660000000000001</v>
      </c>
      <c r="O13" s="101">
        <v>0</v>
      </c>
      <c r="P13" s="101">
        <v>1.0210000000000001</v>
      </c>
      <c r="Q13" s="101">
        <v>4.5642857142857141</v>
      </c>
      <c r="R13" s="101">
        <v>0</v>
      </c>
      <c r="S13" s="101">
        <v>0</v>
      </c>
    </row>
    <row r="14" spans="1:19" x14ac:dyDescent="0.2">
      <c r="A14" s="100" t="s">
        <v>52</v>
      </c>
      <c r="B14" s="100" t="s">
        <v>112</v>
      </c>
      <c r="C14" s="101">
        <v>346.65</v>
      </c>
      <c r="D14" s="101">
        <v>0</v>
      </c>
      <c r="E14" s="101">
        <v>135.18999999999997</v>
      </c>
      <c r="F14" s="101">
        <v>136.32999999999998</v>
      </c>
      <c r="G14" s="101">
        <v>242.6</v>
      </c>
      <c r="H14" s="101">
        <v>505.86000000000013</v>
      </c>
      <c r="I14" s="101">
        <v>65.8</v>
      </c>
      <c r="J14" s="101">
        <v>124.62</v>
      </c>
      <c r="K14" s="102"/>
      <c r="L14" s="101">
        <v>6.3027272727272727</v>
      </c>
      <c r="M14" s="101">
        <v>0</v>
      </c>
      <c r="N14" s="101">
        <v>2.7037999999999993</v>
      </c>
      <c r="O14" s="101">
        <v>2.5246296296296293</v>
      </c>
      <c r="P14" s="101">
        <v>1.5651612903225807</v>
      </c>
      <c r="Q14" s="101">
        <v>4.4766371681415942</v>
      </c>
      <c r="R14" s="101">
        <v>2.35</v>
      </c>
      <c r="S14" s="101">
        <v>1.9172307692307693</v>
      </c>
    </row>
    <row r="15" spans="1:19" x14ac:dyDescent="0.2">
      <c r="A15" s="100" t="s">
        <v>56</v>
      </c>
      <c r="B15" s="100" t="s">
        <v>119</v>
      </c>
      <c r="C15" s="101">
        <v>0</v>
      </c>
      <c r="D15" s="101">
        <v>27.159999999999997</v>
      </c>
      <c r="E15" s="101">
        <v>0</v>
      </c>
      <c r="F15" s="101">
        <v>28.5</v>
      </c>
      <c r="G15" s="101">
        <v>25.349999999999998</v>
      </c>
      <c r="H15" s="101">
        <v>47.36</v>
      </c>
      <c r="I15" s="101">
        <v>0</v>
      </c>
      <c r="J15" s="101">
        <v>31</v>
      </c>
      <c r="K15" s="102"/>
      <c r="L15" s="101">
        <v>0</v>
      </c>
      <c r="M15" s="101">
        <v>1.5976470588235292</v>
      </c>
      <c r="N15" s="101">
        <v>0</v>
      </c>
      <c r="O15" s="101">
        <v>5.7</v>
      </c>
      <c r="P15" s="101">
        <v>0.58953488372093021</v>
      </c>
      <c r="Q15" s="101">
        <v>2.1527272727272728</v>
      </c>
      <c r="R15" s="101">
        <v>0</v>
      </c>
      <c r="S15" s="101">
        <v>2.5833333333333335</v>
      </c>
    </row>
    <row r="16" spans="1:19" x14ac:dyDescent="0.2">
      <c r="A16" s="100" t="s">
        <v>57</v>
      </c>
      <c r="B16" s="100" t="s">
        <v>120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2"/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</row>
    <row r="17" spans="1:19" x14ac:dyDescent="0.2">
      <c r="A17" s="100" t="s">
        <v>58</v>
      </c>
      <c r="B17" s="100" t="s">
        <v>121</v>
      </c>
      <c r="C17" s="101">
        <v>59.48</v>
      </c>
      <c r="D17" s="101">
        <v>1.7</v>
      </c>
      <c r="E17" s="101">
        <v>18.63</v>
      </c>
      <c r="F17" s="101">
        <v>42</v>
      </c>
      <c r="G17" s="101">
        <v>42.129999999999995</v>
      </c>
      <c r="H17" s="101">
        <v>26.48</v>
      </c>
      <c r="I17" s="101">
        <v>32</v>
      </c>
      <c r="J17" s="101">
        <v>22</v>
      </c>
      <c r="K17" s="102"/>
      <c r="L17" s="101">
        <v>3.7174999999999998</v>
      </c>
      <c r="M17" s="101">
        <v>0.33999999999999997</v>
      </c>
      <c r="N17" s="101">
        <v>2.0699999999999998</v>
      </c>
      <c r="O17" s="101">
        <v>4.666666666666667</v>
      </c>
      <c r="P17" s="101">
        <v>0.44819148936170206</v>
      </c>
      <c r="Q17" s="101">
        <v>5.2960000000000003</v>
      </c>
      <c r="R17" s="101">
        <v>5.333333333333333</v>
      </c>
      <c r="S17" s="101">
        <v>2.2000000000000002</v>
      </c>
    </row>
    <row r="18" spans="1:19" x14ac:dyDescent="0.2">
      <c r="A18" s="100" t="s">
        <v>63</v>
      </c>
      <c r="B18" s="100" t="s">
        <v>124</v>
      </c>
      <c r="C18" s="101">
        <v>0</v>
      </c>
      <c r="D18" s="101">
        <v>0</v>
      </c>
      <c r="E18" s="101">
        <v>0</v>
      </c>
      <c r="F18" s="101">
        <v>0</v>
      </c>
      <c r="G18" s="101">
        <v>53.920599999999993</v>
      </c>
      <c r="H18" s="101">
        <v>32</v>
      </c>
      <c r="I18" s="101">
        <v>6</v>
      </c>
      <c r="J18" s="101">
        <v>45</v>
      </c>
      <c r="K18" s="102"/>
      <c r="L18" s="101">
        <v>0</v>
      </c>
      <c r="M18" s="101">
        <v>0</v>
      </c>
      <c r="N18" s="101">
        <v>0</v>
      </c>
      <c r="O18" s="101">
        <v>0</v>
      </c>
      <c r="P18" s="101">
        <v>1.4189631578947366</v>
      </c>
      <c r="Q18" s="101">
        <v>4.5714285714285712</v>
      </c>
      <c r="R18" s="101">
        <v>1</v>
      </c>
      <c r="S18" s="101">
        <v>3.4615384615384617</v>
      </c>
    </row>
    <row r="19" spans="1:19" x14ac:dyDescent="0.2">
      <c r="A19" s="100" t="s">
        <v>64</v>
      </c>
      <c r="B19" s="100" t="s">
        <v>125</v>
      </c>
      <c r="C19" s="101">
        <v>0</v>
      </c>
      <c r="D19" s="101">
        <v>148.05858000000001</v>
      </c>
      <c r="E19" s="101">
        <v>0</v>
      </c>
      <c r="F19" s="101">
        <v>0</v>
      </c>
      <c r="G19" s="101">
        <v>0</v>
      </c>
      <c r="H19" s="101">
        <v>0</v>
      </c>
      <c r="I19" s="101">
        <v>0</v>
      </c>
      <c r="J19" s="101">
        <v>0</v>
      </c>
      <c r="K19" s="102"/>
      <c r="L19" s="101">
        <v>0</v>
      </c>
      <c r="M19" s="101">
        <v>1.2236246280991736</v>
      </c>
      <c r="N19" s="101">
        <v>0</v>
      </c>
      <c r="O19" s="101">
        <v>0</v>
      </c>
      <c r="P19" s="101">
        <v>0</v>
      </c>
      <c r="Q19" s="101">
        <v>0</v>
      </c>
      <c r="R19" s="101">
        <v>0</v>
      </c>
      <c r="S19" s="101">
        <v>0</v>
      </c>
    </row>
    <row r="20" spans="1:19" x14ac:dyDescent="0.2">
      <c r="A20" s="100" t="s">
        <v>65</v>
      </c>
      <c r="B20" s="100" t="s">
        <v>128</v>
      </c>
      <c r="C20" s="101">
        <v>490.31999999999988</v>
      </c>
      <c r="D20" s="101">
        <v>0</v>
      </c>
      <c r="E20" s="101">
        <v>35.64</v>
      </c>
      <c r="F20" s="101">
        <v>24</v>
      </c>
      <c r="G20" s="101">
        <v>288.74</v>
      </c>
      <c r="H20" s="101">
        <v>121.19999999999999</v>
      </c>
      <c r="I20" s="101">
        <v>115</v>
      </c>
      <c r="J20" s="101">
        <v>132.26</v>
      </c>
      <c r="K20" s="102"/>
      <c r="L20" s="101">
        <v>7.429090909090907</v>
      </c>
      <c r="M20" s="101">
        <v>0</v>
      </c>
      <c r="N20" s="101">
        <v>1.8757894736842105</v>
      </c>
      <c r="O20" s="101">
        <v>1.8461538461538463</v>
      </c>
      <c r="P20" s="101">
        <v>2.7763461538461538</v>
      </c>
      <c r="Q20" s="101">
        <v>2.2867924528301886</v>
      </c>
      <c r="R20" s="101">
        <v>5.4761904761904763</v>
      </c>
      <c r="S20" s="101">
        <v>3.0059090909090909</v>
      </c>
    </row>
    <row r="21" spans="1:19" x14ac:dyDescent="0.2">
      <c r="A21" s="100" t="s">
        <v>66</v>
      </c>
      <c r="B21" s="100" t="s">
        <v>131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1">
        <v>37</v>
      </c>
      <c r="I21" s="101">
        <v>0</v>
      </c>
      <c r="J21" s="101">
        <v>0</v>
      </c>
      <c r="K21" s="102"/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7.4</v>
      </c>
      <c r="R21" s="101">
        <v>0</v>
      </c>
      <c r="S21" s="101">
        <v>0</v>
      </c>
    </row>
    <row r="22" spans="1:19" x14ac:dyDescent="0.2">
      <c r="A22" s="100" t="s">
        <v>67</v>
      </c>
      <c r="B22" s="100" t="s">
        <v>132</v>
      </c>
      <c r="C22" s="101">
        <v>40.89</v>
      </c>
      <c r="D22" s="101">
        <v>8.7800000000000011</v>
      </c>
      <c r="E22" s="101">
        <v>17.399999999999999</v>
      </c>
      <c r="F22" s="101">
        <v>3</v>
      </c>
      <c r="G22" s="101">
        <v>81.040000000000006</v>
      </c>
      <c r="H22" s="101">
        <v>33.94</v>
      </c>
      <c r="I22" s="101">
        <v>0</v>
      </c>
      <c r="J22" s="101">
        <v>47</v>
      </c>
      <c r="K22" s="102"/>
      <c r="L22" s="101">
        <v>4.0890000000000004</v>
      </c>
      <c r="M22" s="101">
        <v>0.79818181818181833</v>
      </c>
      <c r="N22" s="101">
        <v>1.0235294117647058</v>
      </c>
      <c r="O22" s="101">
        <v>0.13636363636363635</v>
      </c>
      <c r="P22" s="101">
        <v>1.3070967741935484</v>
      </c>
      <c r="Q22" s="101">
        <v>0.89315789473684204</v>
      </c>
      <c r="R22" s="101">
        <v>0</v>
      </c>
      <c r="S22" s="101">
        <v>5.2222222222222223</v>
      </c>
    </row>
    <row r="23" spans="1:19" x14ac:dyDescent="0.2">
      <c r="A23" s="100" t="s">
        <v>68</v>
      </c>
      <c r="B23" s="100" t="s">
        <v>133</v>
      </c>
      <c r="C23" s="101">
        <v>0</v>
      </c>
      <c r="D23" s="101">
        <v>3.1999999999999997</v>
      </c>
      <c r="E23" s="101">
        <v>9.9660000000000011</v>
      </c>
      <c r="F23" s="101">
        <v>0</v>
      </c>
      <c r="G23" s="101">
        <v>28.340000000000003</v>
      </c>
      <c r="H23" s="101">
        <v>0</v>
      </c>
      <c r="I23" s="101">
        <v>0</v>
      </c>
      <c r="J23" s="101">
        <v>0</v>
      </c>
      <c r="K23" s="102"/>
      <c r="L23" s="101">
        <v>0</v>
      </c>
      <c r="M23" s="101">
        <v>0.6399999999999999</v>
      </c>
      <c r="N23" s="101">
        <v>1.2457500000000001</v>
      </c>
      <c r="O23" s="101">
        <v>0</v>
      </c>
      <c r="P23" s="101">
        <v>1.6670588235294119</v>
      </c>
      <c r="Q23" s="101">
        <v>0</v>
      </c>
      <c r="R23" s="101">
        <v>0</v>
      </c>
      <c r="S23" s="101">
        <v>0</v>
      </c>
    </row>
    <row r="24" spans="1:19" x14ac:dyDescent="0.2">
      <c r="A24" s="100" t="s">
        <v>69</v>
      </c>
      <c r="B24" s="100" t="s">
        <v>134</v>
      </c>
      <c r="C24" s="101">
        <v>0</v>
      </c>
      <c r="D24" s="101">
        <v>0</v>
      </c>
      <c r="E24" s="101">
        <v>7</v>
      </c>
      <c r="F24" s="101">
        <v>0</v>
      </c>
      <c r="G24" s="101">
        <v>18.68</v>
      </c>
      <c r="H24" s="101">
        <v>123.2</v>
      </c>
      <c r="I24" s="101">
        <v>0</v>
      </c>
      <c r="J24" s="101">
        <v>0</v>
      </c>
      <c r="K24" s="102"/>
      <c r="L24" s="101">
        <v>0</v>
      </c>
      <c r="M24" s="101">
        <v>0</v>
      </c>
      <c r="N24" s="101">
        <v>1.1666666666666667</v>
      </c>
      <c r="O24" s="101">
        <v>0</v>
      </c>
      <c r="P24" s="101">
        <v>0.45560975609756099</v>
      </c>
      <c r="Q24" s="101">
        <v>3.4222222222222225</v>
      </c>
      <c r="R24" s="101">
        <v>0</v>
      </c>
      <c r="S24" s="101">
        <v>0</v>
      </c>
    </row>
    <row r="25" spans="1:19" x14ac:dyDescent="0.2">
      <c r="A25" s="100" t="s">
        <v>70</v>
      </c>
      <c r="B25" s="100" t="s">
        <v>135</v>
      </c>
      <c r="C25" s="101">
        <v>0</v>
      </c>
      <c r="D25" s="101">
        <v>0</v>
      </c>
      <c r="E25" s="101">
        <v>0</v>
      </c>
      <c r="F25" s="101">
        <v>0</v>
      </c>
      <c r="G25" s="101">
        <v>28.009999999999998</v>
      </c>
      <c r="H25" s="101">
        <v>66.990000000000009</v>
      </c>
      <c r="I25" s="101">
        <v>0</v>
      </c>
      <c r="J25" s="101">
        <v>0</v>
      </c>
      <c r="K25" s="102"/>
      <c r="L25" s="101">
        <v>0</v>
      </c>
      <c r="M25" s="101">
        <v>0</v>
      </c>
      <c r="N25" s="101">
        <v>0</v>
      </c>
      <c r="O25" s="101">
        <v>0</v>
      </c>
      <c r="P25" s="101">
        <v>0.80028571428571427</v>
      </c>
      <c r="Q25" s="101">
        <v>5.5825000000000005</v>
      </c>
      <c r="R25" s="101">
        <v>0</v>
      </c>
      <c r="S25" s="101">
        <v>0</v>
      </c>
    </row>
    <row r="26" spans="1:19" x14ac:dyDescent="0.2">
      <c r="A26" s="100" t="s">
        <v>71</v>
      </c>
      <c r="B26" s="100" t="s">
        <v>136</v>
      </c>
      <c r="C26" s="101">
        <v>0</v>
      </c>
      <c r="D26" s="101">
        <v>0</v>
      </c>
      <c r="E26" s="101">
        <v>5</v>
      </c>
      <c r="F26" s="101">
        <v>0</v>
      </c>
      <c r="G26" s="101">
        <v>2.8200000000000003</v>
      </c>
      <c r="H26" s="101">
        <v>0</v>
      </c>
      <c r="I26" s="101">
        <v>0</v>
      </c>
      <c r="J26" s="101">
        <v>0</v>
      </c>
      <c r="K26" s="102"/>
      <c r="L26" s="101">
        <v>0</v>
      </c>
      <c r="M26" s="101">
        <v>0</v>
      </c>
      <c r="N26" s="101">
        <v>1</v>
      </c>
      <c r="O26" s="101">
        <v>0</v>
      </c>
      <c r="P26" s="101">
        <v>0.14842105263157895</v>
      </c>
      <c r="Q26" s="101">
        <v>0</v>
      </c>
      <c r="R26" s="101">
        <v>0</v>
      </c>
      <c r="S26" s="101">
        <v>0</v>
      </c>
    </row>
    <row r="27" spans="1:19" x14ac:dyDescent="0.2">
      <c r="A27" s="100" t="s">
        <v>72</v>
      </c>
      <c r="B27" s="100" t="s">
        <v>137</v>
      </c>
      <c r="C27" s="101">
        <v>0</v>
      </c>
      <c r="D27" s="101">
        <v>0</v>
      </c>
      <c r="E27" s="101">
        <v>47.3</v>
      </c>
      <c r="F27" s="101">
        <v>13</v>
      </c>
      <c r="G27" s="101">
        <v>212.31999999999996</v>
      </c>
      <c r="H27" s="101">
        <v>53.210000000000008</v>
      </c>
      <c r="I27" s="101">
        <v>0</v>
      </c>
      <c r="J27" s="101">
        <v>47.660000000000004</v>
      </c>
      <c r="K27" s="102"/>
      <c r="L27" s="101">
        <v>0</v>
      </c>
      <c r="M27" s="101">
        <v>0</v>
      </c>
      <c r="N27" s="101">
        <v>3.6384615384615384</v>
      </c>
      <c r="O27" s="101">
        <v>0.65</v>
      </c>
      <c r="P27" s="101">
        <v>4.3330612244897955</v>
      </c>
      <c r="Q27" s="101">
        <v>1.7736666666666669</v>
      </c>
      <c r="R27" s="101">
        <v>0</v>
      </c>
      <c r="S27" s="101">
        <v>3.6661538461538465</v>
      </c>
    </row>
    <row r="28" spans="1:19" x14ac:dyDescent="0.2">
      <c r="A28" s="100" t="s">
        <v>73</v>
      </c>
      <c r="B28" s="100" t="s">
        <v>138</v>
      </c>
      <c r="C28" s="101">
        <v>0</v>
      </c>
      <c r="D28" s="101">
        <v>0</v>
      </c>
      <c r="E28" s="101">
        <v>4</v>
      </c>
      <c r="F28" s="101">
        <v>7</v>
      </c>
      <c r="G28" s="101">
        <v>341.58000000000004</v>
      </c>
      <c r="H28" s="101">
        <v>61.72</v>
      </c>
      <c r="I28" s="101">
        <v>25.259999999999998</v>
      </c>
      <c r="J28" s="101">
        <v>69.06</v>
      </c>
      <c r="K28" s="102"/>
      <c r="L28" s="101">
        <v>0</v>
      </c>
      <c r="M28" s="101">
        <v>0</v>
      </c>
      <c r="N28" s="101">
        <v>0.8</v>
      </c>
      <c r="O28" s="101">
        <v>1.4</v>
      </c>
      <c r="P28" s="101">
        <v>7.9437209302325593</v>
      </c>
      <c r="Q28" s="101">
        <v>3.4288888888888889</v>
      </c>
      <c r="R28" s="101">
        <v>4.21</v>
      </c>
      <c r="S28" s="101">
        <v>5.7549999999999999</v>
      </c>
    </row>
    <row r="29" spans="1:19" x14ac:dyDescent="0.2">
      <c r="A29" s="100" t="s">
        <v>74</v>
      </c>
      <c r="B29" s="100" t="s">
        <v>139</v>
      </c>
      <c r="C29" s="101">
        <v>17.89</v>
      </c>
      <c r="D29" s="101">
        <v>0</v>
      </c>
      <c r="E29" s="101">
        <v>0</v>
      </c>
      <c r="F29" s="101">
        <v>6</v>
      </c>
      <c r="G29" s="101">
        <v>33.08</v>
      </c>
      <c r="H29" s="101">
        <v>78.16</v>
      </c>
      <c r="I29" s="101">
        <v>18.5</v>
      </c>
      <c r="J29" s="101">
        <v>37.64</v>
      </c>
      <c r="K29" s="102"/>
      <c r="L29" s="101">
        <v>1.9877777777777779</v>
      </c>
      <c r="M29" s="101">
        <v>0</v>
      </c>
      <c r="N29" s="101">
        <v>0</v>
      </c>
      <c r="O29" s="101">
        <v>1.2</v>
      </c>
      <c r="P29" s="101">
        <v>0.62415094339622634</v>
      </c>
      <c r="Q29" s="101">
        <v>7.8159999999999998</v>
      </c>
      <c r="R29" s="101">
        <v>3.7</v>
      </c>
      <c r="S29" s="101">
        <v>4.1822222222222223</v>
      </c>
    </row>
    <row r="30" spans="1:19" x14ac:dyDescent="0.2">
      <c r="A30" s="100" t="s">
        <v>76</v>
      </c>
      <c r="B30" s="100" t="s">
        <v>140</v>
      </c>
      <c r="C30" s="101">
        <v>0</v>
      </c>
      <c r="D30" s="101">
        <v>0</v>
      </c>
      <c r="E30" s="101">
        <v>0</v>
      </c>
      <c r="F30" s="101">
        <v>0</v>
      </c>
      <c r="G30" s="101">
        <v>26.029999999999998</v>
      </c>
      <c r="H30" s="101">
        <v>0</v>
      </c>
      <c r="I30" s="101">
        <v>0</v>
      </c>
      <c r="J30" s="101">
        <v>0</v>
      </c>
      <c r="K30" s="102"/>
      <c r="L30" s="101">
        <v>0</v>
      </c>
      <c r="M30" s="101">
        <v>0</v>
      </c>
      <c r="N30" s="101">
        <v>0</v>
      </c>
      <c r="O30" s="101">
        <v>0</v>
      </c>
      <c r="P30" s="101">
        <v>0.86766666666666659</v>
      </c>
      <c r="Q30" s="101">
        <v>0</v>
      </c>
      <c r="R30" s="101">
        <v>0</v>
      </c>
      <c r="S30" s="101">
        <v>0</v>
      </c>
    </row>
    <row r="31" spans="1:19" x14ac:dyDescent="0.2">
      <c r="A31" s="100" t="s">
        <v>78</v>
      </c>
      <c r="B31" s="100" t="s">
        <v>141</v>
      </c>
      <c r="C31" s="101">
        <v>0</v>
      </c>
      <c r="D31" s="101">
        <v>0</v>
      </c>
      <c r="E31" s="101">
        <v>0</v>
      </c>
      <c r="F31" s="101">
        <v>0</v>
      </c>
      <c r="G31" s="101">
        <v>74.53</v>
      </c>
      <c r="H31" s="101">
        <v>3.16</v>
      </c>
      <c r="I31" s="101">
        <v>0</v>
      </c>
      <c r="J31" s="101">
        <v>37.5</v>
      </c>
      <c r="K31" s="102"/>
      <c r="L31" s="101">
        <v>0</v>
      </c>
      <c r="M31" s="101">
        <v>0</v>
      </c>
      <c r="N31" s="101">
        <v>0</v>
      </c>
      <c r="O31" s="101">
        <v>0</v>
      </c>
      <c r="P31" s="101">
        <v>2.57</v>
      </c>
      <c r="Q31" s="101">
        <v>0.63200000000000001</v>
      </c>
      <c r="R31" s="101">
        <v>0</v>
      </c>
      <c r="S31" s="101">
        <v>4.6875</v>
      </c>
    </row>
    <row r="32" spans="1:19" x14ac:dyDescent="0.2">
      <c r="A32" s="100" t="s">
        <v>79</v>
      </c>
      <c r="B32" s="100" t="s">
        <v>146</v>
      </c>
      <c r="C32" s="101">
        <v>0</v>
      </c>
      <c r="D32" s="101">
        <v>238.6</v>
      </c>
      <c r="E32" s="101">
        <v>0</v>
      </c>
      <c r="F32" s="101">
        <v>0</v>
      </c>
      <c r="G32" s="101">
        <v>0</v>
      </c>
      <c r="H32" s="101">
        <v>12.75</v>
      </c>
      <c r="I32" s="101">
        <v>0</v>
      </c>
      <c r="J32" s="101">
        <v>0</v>
      </c>
      <c r="K32" s="102"/>
      <c r="L32" s="101">
        <v>0</v>
      </c>
      <c r="M32" s="101">
        <v>3.2684931506849315</v>
      </c>
      <c r="N32" s="101">
        <v>0</v>
      </c>
      <c r="O32" s="101">
        <v>0</v>
      </c>
      <c r="P32" s="101">
        <v>0</v>
      </c>
      <c r="Q32" s="101">
        <v>2.5499999999999998</v>
      </c>
      <c r="R32" s="101">
        <v>0</v>
      </c>
      <c r="S32" s="101">
        <v>0</v>
      </c>
    </row>
    <row r="33" spans="1:19" x14ac:dyDescent="0.2">
      <c r="A33" s="100" t="s">
        <v>80</v>
      </c>
      <c r="B33" s="100" t="s">
        <v>149</v>
      </c>
      <c r="C33" s="101">
        <v>155.81890000000004</v>
      </c>
      <c r="D33" s="101">
        <v>0</v>
      </c>
      <c r="E33" s="101">
        <v>130.13477</v>
      </c>
      <c r="F33" s="101">
        <v>37.326666666666668</v>
      </c>
      <c r="G33" s="101">
        <v>106.93499999999999</v>
      </c>
      <c r="H33" s="101">
        <v>112.73539999999998</v>
      </c>
      <c r="I33" s="101">
        <v>24.5</v>
      </c>
      <c r="J33" s="101">
        <v>16.16</v>
      </c>
      <c r="K33" s="102"/>
      <c r="L33" s="101">
        <v>5.7710703703703716</v>
      </c>
      <c r="M33" s="101">
        <v>0</v>
      </c>
      <c r="N33" s="101">
        <v>3.5171559459459458</v>
      </c>
      <c r="O33" s="101">
        <v>2.8712820512820514</v>
      </c>
      <c r="P33" s="101">
        <v>1.0382038834951455</v>
      </c>
      <c r="Q33" s="101">
        <v>2.2547079999999995</v>
      </c>
      <c r="R33" s="101">
        <v>3.0625</v>
      </c>
      <c r="S33" s="101">
        <v>1.6160000000000001</v>
      </c>
    </row>
    <row r="34" spans="1:19" x14ac:dyDescent="0.2">
      <c r="C34" s="101">
        <v>1591.3789000000002</v>
      </c>
      <c r="D34" s="101">
        <v>983.50415100000009</v>
      </c>
      <c r="E34" s="101">
        <v>560.13346843256659</v>
      </c>
      <c r="F34" s="101">
        <v>428.77666666666664</v>
      </c>
      <c r="G34" s="101">
        <v>3335.3723861052358</v>
      </c>
      <c r="H34" s="101">
        <v>1795.8401619047625</v>
      </c>
      <c r="I34" s="101">
        <v>380.71999999999997</v>
      </c>
      <c r="J34" s="101">
        <v>707.37999999999988</v>
      </c>
      <c r="K34" s="104"/>
      <c r="L34" s="105">
        <v>6.027950378787879</v>
      </c>
      <c r="M34" s="105">
        <v>1.4901578045454547</v>
      </c>
      <c r="N34" s="105">
        <v>1.9314947187329883</v>
      </c>
      <c r="O34" s="105">
        <v>1.864246376811594</v>
      </c>
      <c r="P34" s="105">
        <v>2.082005234772307</v>
      </c>
      <c r="Q34" s="105">
        <v>3.1069898994892085</v>
      </c>
      <c r="R34" s="105">
        <v>3.1464462809917353</v>
      </c>
      <c r="S34" s="105">
        <v>2.5445323741007191</v>
      </c>
    </row>
  </sheetData>
  <mergeCells count="2">
    <mergeCell ref="L1:S1"/>
    <mergeCell ref="C1:J1"/>
  </mergeCells>
  <conditionalFormatting sqref="L3:S34">
    <cfRule type="cellIs" dxfId="126" priority="2" operator="equal">
      <formula>0</formula>
    </cfRule>
  </conditionalFormatting>
  <conditionalFormatting sqref="C3:J34">
    <cfRule type="cellIs" dxfId="125" priority="1" operator="equal">
      <formula>0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defaultColWidth="8.7109375" defaultRowHeight="12" x14ac:dyDescent="0.2"/>
  <cols>
    <col min="1" max="1" width="8.85546875" style="93" customWidth="1"/>
    <col min="2" max="2" width="34.28515625" style="93" customWidth="1"/>
    <col min="3" max="3" width="8.7109375" style="103"/>
    <col min="4" max="16384" width="8.7109375" style="93"/>
  </cols>
  <sheetData>
    <row r="1" spans="1:3" ht="24" x14ac:dyDescent="0.2">
      <c r="A1" s="108" t="s">
        <v>85</v>
      </c>
      <c r="B1" s="109" t="s">
        <v>86</v>
      </c>
      <c r="C1" s="110" t="s">
        <v>207</v>
      </c>
    </row>
    <row r="2" spans="1:3" x14ac:dyDescent="0.2">
      <c r="A2" s="111" t="s">
        <v>17</v>
      </c>
      <c r="B2" s="112" t="s">
        <v>87</v>
      </c>
      <c r="C2" s="113">
        <v>31.84</v>
      </c>
    </row>
    <row r="3" spans="1:3" x14ac:dyDescent="0.2">
      <c r="A3" s="111" t="s">
        <v>25</v>
      </c>
      <c r="B3" s="112" t="s">
        <v>88</v>
      </c>
      <c r="C3" s="113">
        <v>16.25</v>
      </c>
    </row>
    <row r="4" spans="1:3" ht="24" x14ac:dyDescent="0.2">
      <c r="A4" s="111" t="s">
        <v>89</v>
      </c>
      <c r="B4" s="112" t="s">
        <v>90</v>
      </c>
      <c r="C4" s="113">
        <v>17.690000000000001</v>
      </c>
    </row>
    <row r="5" spans="1:3" x14ac:dyDescent="0.2">
      <c r="A5" s="111" t="s">
        <v>81</v>
      </c>
      <c r="B5" s="112" t="s">
        <v>91</v>
      </c>
      <c r="C5" s="113">
        <v>15.96</v>
      </c>
    </row>
    <row r="6" spans="1:3" x14ac:dyDescent="0.2">
      <c r="A6" s="111" t="s">
        <v>28</v>
      </c>
      <c r="B6" s="112" t="s">
        <v>92</v>
      </c>
      <c r="C6" s="113">
        <v>24.4</v>
      </c>
    </row>
    <row r="7" spans="1:3" x14ac:dyDescent="0.2">
      <c r="A7" s="111" t="s">
        <v>93</v>
      </c>
      <c r="B7" s="112" t="s">
        <v>94</v>
      </c>
      <c r="C7" s="113">
        <v>4.1500000000000004</v>
      </c>
    </row>
    <row r="8" spans="1:3" x14ac:dyDescent="0.2">
      <c r="A8" s="111" t="s">
        <v>39</v>
      </c>
      <c r="B8" s="112" t="s">
        <v>95</v>
      </c>
      <c r="C8" s="113">
        <v>3.27</v>
      </c>
    </row>
    <row r="9" spans="1:3" x14ac:dyDescent="0.2">
      <c r="A9" s="111" t="s">
        <v>96</v>
      </c>
      <c r="B9" s="112" t="s">
        <v>97</v>
      </c>
      <c r="C9" s="113">
        <v>0</v>
      </c>
    </row>
    <row r="10" spans="1:3" x14ac:dyDescent="0.2">
      <c r="A10" s="111" t="s">
        <v>98</v>
      </c>
      <c r="B10" s="112" t="s">
        <v>99</v>
      </c>
      <c r="C10" s="113">
        <v>10.41</v>
      </c>
    </row>
    <row r="11" spans="1:3" x14ac:dyDescent="0.2">
      <c r="A11" s="111" t="s">
        <v>100</v>
      </c>
      <c r="B11" s="112" t="s">
        <v>101</v>
      </c>
      <c r="C11" s="113">
        <v>0.79</v>
      </c>
    </row>
    <row r="12" spans="1:3" x14ac:dyDescent="0.2">
      <c r="A12" s="111" t="s">
        <v>102</v>
      </c>
      <c r="B12" s="112" t="s">
        <v>103</v>
      </c>
      <c r="C12" s="113">
        <v>0</v>
      </c>
    </row>
    <row r="13" spans="1:3" x14ac:dyDescent="0.2">
      <c r="A13" s="111" t="s">
        <v>40</v>
      </c>
      <c r="B13" s="112" t="s">
        <v>104</v>
      </c>
      <c r="C13" s="113">
        <v>6.73</v>
      </c>
    </row>
    <row r="14" spans="1:3" x14ac:dyDescent="0.2">
      <c r="A14" s="111" t="s">
        <v>41</v>
      </c>
      <c r="B14" s="112" t="s">
        <v>105</v>
      </c>
      <c r="C14" s="113">
        <v>6.81</v>
      </c>
    </row>
    <row r="15" spans="1:3" x14ac:dyDescent="0.2">
      <c r="A15" s="111" t="s">
        <v>44</v>
      </c>
      <c r="B15" s="112" t="s">
        <v>106</v>
      </c>
      <c r="C15" s="113">
        <v>7.96</v>
      </c>
    </row>
    <row r="16" spans="1:3" x14ac:dyDescent="0.2">
      <c r="A16" s="111" t="s">
        <v>45</v>
      </c>
      <c r="B16" s="112" t="s">
        <v>107</v>
      </c>
      <c r="C16" s="113">
        <v>3.58</v>
      </c>
    </row>
    <row r="17" spans="1:3" x14ac:dyDescent="0.2">
      <c r="A17" s="111" t="s">
        <v>47</v>
      </c>
      <c r="B17" s="112" t="s">
        <v>108</v>
      </c>
      <c r="C17" s="113">
        <v>13.86</v>
      </c>
    </row>
    <row r="18" spans="1:3" x14ac:dyDescent="0.2">
      <c r="A18" s="111" t="s">
        <v>51</v>
      </c>
      <c r="B18" s="112" t="s">
        <v>109</v>
      </c>
      <c r="C18" s="113">
        <v>21.81</v>
      </c>
    </row>
    <row r="19" spans="1:3" x14ac:dyDescent="0.2">
      <c r="A19" s="111" t="s">
        <v>110</v>
      </c>
      <c r="B19" s="112" t="s">
        <v>111</v>
      </c>
      <c r="C19" s="113">
        <v>26.97</v>
      </c>
    </row>
    <row r="20" spans="1:3" x14ac:dyDescent="0.2">
      <c r="A20" s="111" t="s">
        <v>52</v>
      </c>
      <c r="B20" s="112" t="s">
        <v>112</v>
      </c>
      <c r="C20" s="113">
        <v>23.96</v>
      </c>
    </row>
    <row r="21" spans="1:3" x14ac:dyDescent="0.2">
      <c r="A21" s="111" t="s">
        <v>113</v>
      </c>
      <c r="B21" s="112" t="s">
        <v>114</v>
      </c>
      <c r="C21" s="113">
        <v>11.41</v>
      </c>
    </row>
    <row r="22" spans="1:3" x14ac:dyDescent="0.2">
      <c r="A22" s="111" t="s">
        <v>115</v>
      </c>
      <c r="B22" s="112" t="s">
        <v>116</v>
      </c>
      <c r="C22" s="113">
        <v>0</v>
      </c>
    </row>
    <row r="23" spans="1:3" ht="24" x14ac:dyDescent="0.2">
      <c r="A23" s="111" t="s">
        <v>117</v>
      </c>
      <c r="B23" s="112" t="s">
        <v>118</v>
      </c>
      <c r="C23" s="113">
        <v>0.54</v>
      </c>
    </row>
    <row r="24" spans="1:3" x14ac:dyDescent="0.2">
      <c r="A24" s="111" t="s">
        <v>56</v>
      </c>
      <c r="B24" s="112" t="s">
        <v>119</v>
      </c>
      <c r="C24" s="113">
        <v>2.38</v>
      </c>
    </row>
    <row r="25" spans="1:3" x14ac:dyDescent="0.2">
      <c r="A25" s="111" t="s">
        <v>57</v>
      </c>
      <c r="B25" s="112" t="s">
        <v>120</v>
      </c>
      <c r="C25" s="113">
        <v>0.11</v>
      </c>
    </row>
    <row r="26" spans="1:3" x14ac:dyDescent="0.2">
      <c r="A26" s="111" t="s">
        <v>58</v>
      </c>
      <c r="B26" s="112" t="s">
        <v>121</v>
      </c>
      <c r="C26" s="113">
        <v>8.59</v>
      </c>
    </row>
    <row r="27" spans="1:3" x14ac:dyDescent="0.2">
      <c r="A27" s="111" t="s">
        <v>122</v>
      </c>
      <c r="B27" s="112" t="s">
        <v>123</v>
      </c>
      <c r="C27" s="113">
        <v>6.57</v>
      </c>
    </row>
    <row r="28" spans="1:3" x14ac:dyDescent="0.2">
      <c r="A28" s="111" t="s">
        <v>63</v>
      </c>
      <c r="B28" s="112" t="s">
        <v>124</v>
      </c>
      <c r="C28" s="113">
        <v>9.3000000000000007</v>
      </c>
    </row>
    <row r="29" spans="1:3" x14ac:dyDescent="0.2">
      <c r="A29" s="111" t="s">
        <v>64</v>
      </c>
      <c r="B29" s="112" t="s">
        <v>125</v>
      </c>
      <c r="C29" s="113">
        <v>31.18</v>
      </c>
    </row>
    <row r="30" spans="1:3" x14ac:dyDescent="0.2">
      <c r="A30" s="111" t="s">
        <v>126</v>
      </c>
      <c r="B30" s="112" t="s">
        <v>127</v>
      </c>
      <c r="C30" s="113">
        <v>3.81</v>
      </c>
    </row>
    <row r="31" spans="1:3" x14ac:dyDescent="0.2">
      <c r="A31" s="111" t="s">
        <v>65</v>
      </c>
      <c r="B31" s="112" t="s">
        <v>128</v>
      </c>
      <c r="C31" s="113">
        <v>21.66</v>
      </c>
    </row>
    <row r="32" spans="1:3" x14ac:dyDescent="0.2">
      <c r="A32" s="111" t="s">
        <v>129</v>
      </c>
      <c r="B32" s="112" t="s">
        <v>130</v>
      </c>
      <c r="C32" s="113">
        <v>3.7</v>
      </c>
    </row>
    <row r="33" spans="1:3" x14ac:dyDescent="0.2">
      <c r="A33" s="111" t="s">
        <v>66</v>
      </c>
      <c r="B33" s="112" t="s">
        <v>131</v>
      </c>
      <c r="C33" s="113">
        <v>0.78</v>
      </c>
    </row>
    <row r="34" spans="1:3" x14ac:dyDescent="0.2">
      <c r="A34" s="111" t="s">
        <v>67</v>
      </c>
      <c r="B34" s="112" t="s">
        <v>132</v>
      </c>
      <c r="C34" s="113">
        <v>1.57</v>
      </c>
    </row>
    <row r="35" spans="1:3" x14ac:dyDescent="0.2">
      <c r="A35" s="111" t="s">
        <v>68</v>
      </c>
      <c r="B35" s="112" t="s">
        <v>133</v>
      </c>
      <c r="C35" s="113">
        <v>3.85</v>
      </c>
    </row>
    <row r="36" spans="1:3" x14ac:dyDescent="0.2">
      <c r="A36" s="111" t="s">
        <v>69</v>
      </c>
      <c r="B36" s="112" t="s">
        <v>134</v>
      </c>
      <c r="C36" s="113">
        <v>2.11</v>
      </c>
    </row>
    <row r="37" spans="1:3" x14ac:dyDescent="0.2">
      <c r="A37" s="111" t="s">
        <v>70</v>
      </c>
      <c r="B37" s="112" t="s">
        <v>135</v>
      </c>
      <c r="C37" s="113">
        <v>4.6399999999999997</v>
      </c>
    </row>
    <row r="38" spans="1:3" x14ac:dyDescent="0.2">
      <c r="A38" s="111" t="s">
        <v>71</v>
      </c>
      <c r="B38" s="112" t="s">
        <v>136</v>
      </c>
      <c r="C38" s="113">
        <v>4.24</v>
      </c>
    </row>
    <row r="39" spans="1:3" x14ac:dyDescent="0.2">
      <c r="A39" s="111" t="s">
        <v>72</v>
      </c>
      <c r="B39" s="112" t="s">
        <v>137</v>
      </c>
      <c r="C39" s="113">
        <v>3.47</v>
      </c>
    </row>
    <row r="40" spans="1:3" x14ac:dyDescent="0.2">
      <c r="A40" s="111" t="s">
        <v>73</v>
      </c>
      <c r="B40" s="112" t="s">
        <v>138</v>
      </c>
      <c r="C40" s="113">
        <v>12.26</v>
      </c>
    </row>
    <row r="41" spans="1:3" x14ac:dyDescent="0.2">
      <c r="A41" s="111" t="s">
        <v>74</v>
      </c>
      <c r="B41" s="112" t="s">
        <v>139</v>
      </c>
      <c r="C41" s="113">
        <v>8.67</v>
      </c>
    </row>
    <row r="42" spans="1:3" x14ac:dyDescent="0.2">
      <c r="A42" s="111" t="s">
        <v>76</v>
      </c>
      <c r="B42" s="112" t="s">
        <v>140</v>
      </c>
      <c r="C42" s="113">
        <v>2.46</v>
      </c>
    </row>
    <row r="43" spans="1:3" x14ac:dyDescent="0.2">
      <c r="A43" s="111" t="s">
        <v>78</v>
      </c>
      <c r="B43" s="112" t="s">
        <v>141</v>
      </c>
      <c r="C43" s="113">
        <v>2.86</v>
      </c>
    </row>
    <row r="44" spans="1:3" x14ac:dyDescent="0.2">
      <c r="A44" s="111" t="s">
        <v>142</v>
      </c>
      <c r="B44" s="112" t="s">
        <v>143</v>
      </c>
      <c r="C44" s="113">
        <v>6.52</v>
      </c>
    </row>
    <row r="45" spans="1:3" x14ac:dyDescent="0.2">
      <c r="A45" s="111" t="s">
        <v>144</v>
      </c>
      <c r="B45" s="112" t="s">
        <v>145</v>
      </c>
      <c r="C45" s="113">
        <v>0.18</v>
      </c>
    </row>
    <row r="46" spans="1:3" x14ac:dyDescent="0.2">
      <c r="A46" s="111" t="s">
        <v>79</v>
      </c>
      <c r="B46" s="112" t="s">
        <v>146</v>
      </c>
      <c r="C46" s="113">
        <v>14.7</v>
      </c>
    </row>
    <row r="47" spans="1:3" x14ac:dyDescent="0.2">
      <c r="A47" s="111" t="s">
        <v>147</v>
      </c>
      <c r="B47" s="112" t="s">
        <v>148</v>
      </c>
      <c r="C47" s="113">
        <v>8.56</v>
      </c>
    </row>
    <row r="48" spans="1:3" x14ac:dyDescent="0.2">
      <c r="A48" s="111" t="s">
        <v>80</v>
      </c>
      <c r="B48" s="112" t="s">
        <v>149</v>
      </c>
      <c r="C48" s="113">
        <v>4.5999999999999996</v>
      </c>
    </row>
    <row r="49" spans="1:3" x14ac:dyDescent="0.2">
      <c r="A49" s="111" t="s">
        <v>150</v>
      </c>
      <c r="B49" s="112" t="s">
        <v>151</v>
      </c>
      <c r="C49" s="113">
        <v>5.01</v>
      </c>
    </row>
    <row r="50" spans="1:3" ht="12.75" thickBot="1" x14ac:dyDescent="0.25">
      <c r="A50" s="114"/>
      <c r="B50" s="115" t="s">
        <v>154</v>
      </c>
      <c r="C50" s="113">
        <v>11.82</v>
      </c>
    </row>
    <row r="51" spans="1:3" ht="20.25" customHeight="1" x14ac:dyDescent="0.2">
      <c r="A51" s="138" t="s">
        <v>155</v>
      </c>
      <c r="B51" s="139"/>
      <c r="C51" s="139"/>
    </row>
  </sheetData>
  <mergeCells count="1">
    <mergeCell ref="A51:C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zoomScale="50" zoomScaleNormal="50" workbookViewId="0"/>
  </sheetViews>
  <sheetFormatPr defaultColWidth="8.7109375" defaultRowHeight="12.75" x14ac:dyDescent="0.2"/>
  <cols>
    <col min="1" max="1" width="8.7109375" style="87"/>
    <col min="2" max="2" width="45.42578125" style="87" customWidth="1"/>
    <col min="3" max="11" width="8.140625" style="87" customWidth="1"/>
    <col min="12" max="12" width="10.42578125" style="87" customWidth="1"/>
    <col min="13" max="15" width="8.7109375" style="87"/>
    <col min="16" max="16" width="10.85546875" style="87" customWidth="1"/>
    <col min="17" max="34" width="8.7109375" style="87"/>
    <col min="35" max="35" width="11.5703125" style="87" customWidth="1"/>
    <col min="36" max="36" width="12.5703125" style="87" customWidth="1"/>
    <col min="37" max="16384" width="8.7109375" style="87"/>
  </cols>
  <sheetData>
    <row r="1" spans="1:47" x14ac:dyDescent="0.2">
      <c r="C1" s="140" t="s">
        <v>203</v>
      </c>
      <c r="D1" s="140"/>
      <c r="E1" s="140"/>
      <c r="F1" s="140"/>
      <c r="G1" s="140"/>
      <c r="H1" s="140"/>
      <c r="I1" s="140"/>
      <c r="J1" s="140"/>
      <c r="L1" s="140" t="s">
        <v>204</v>
      </c>
      <c r="M1" s="140"/>
      <c r="N1" s="140"/>
      <c r="O1" s="140"/>
      <c r="P1" s="140"/>
      <c r="Q1" s="140"/>
      <c r="R1" s="140"/>
      <c r="S1" s="140"/>
      <c r="U1" s="140" t="s">
        <v>205</v>
      </c>
      <c r="V1" s="140"/>
      <c r="W1" s="140"/>
      <c r="X1" s="140"/>
      <c r="Y1" s="140"/>
      <c r="Z1" s="140"/>
      <c r="AA1" s="140"/>
      <c r="AB1" s="140"/>
      <c r="AE1" s="141" t="s">
        <v>194</v>
      </c>
      <c r="AF1" s="141"/>
      <c r="AG1" s="141"/>
      <c r="AH1" s="141"/>
      <c r="AI1" s="141"/>
      <c r="AJ1" s="141"/>
      <c r="AK1" s="141"/>
      <c r="AL1" s="141"/>
      <c r="AN1" s="142" t="s">
        <v>168</v>
      </c>
      <c r="AO1" s="142"/>
      <c r="AP1" s="142"/>
      <c r="AQ1" s="142"/>
      <c r="AR1" s="142"/>
      <c r="AS1" s="142"/>
      <c r="AT1" s="142"/>
      <c r="AU1" s="142"/>
    </row>
    <row r="2" spans="1:47" ht="90.95" customHeight="1" x14ac:dyDescent="0.2">
      <c r="A2" s="119" t="s">
        <v>161</v>
      </c>
      <c r="B2" s="119" t="s">
        <v>157</v>
      </c>
      <c r="C2" s="86" t="s">
        <v>1</v>
      </c>
      <c r="D2" s="86" t="s">
        <v>2</v>
      </c>
      <c r="E2" s="86" t="s">
        <v>3</v>
      </c>
      <c r="F2" s="86" t="s">
        <v>4</v>
      </c>
      <c r="G2" s="86" t="s">
        <v>5</v>
      </c>
      <c r="H2" s="86" t="s">
        <v>6</v>
      </c>
      <c r="I2" s="86" t="s">
        <v>7</v>
      </c>
      <c r="J2" s="86" t="s">
        <v>8</v>
      </c>
      <c r="K2" s="119"/>
      <c r="L2" s="86" t="s">
        <v>1</v>
      </c>
      <c r="M2" s="86" t="s">
        <v>2</v>
      </c>
      <c r="N2" s="86" t="s">
        <v>3</v>
      </c>
      <c r="O2" s="86" t="s">
        <v>4</v>
      </c>
      <c r="P2" s="86" t="s">
        <v>5</v>
      </c>
      <c r="Q2" s="86" t="s">
        <v>6</v>
      </c>
      <c r="R2" s="86" t="s">
        <v>7</v>
      </c>
      <c r="S2" s="86" t="s">
        <v>8</v>
      </c>
      <c r="T2" s="125"/>
      <c r="U2" s="86" t="s">
        <v>1</v>
      </c>
      <c r="V2" s="86" t="s">
        <v>2</v>
      </c>
      <c r="W2" s="86" t="s">
        <v>3</v>
      </c>
      <c r="X2" s="86" t="s">
        <v>4</v>
      </c>
      <c r="Y2" s="86" t="s">
        <v>5</v>
      </c>
      <c r="Z2" s="86" t="s">
        <v>6</v>
      </c>
      <c r="AA2" s="86" t="s">
        <v>7</v>
      </c>
      <c r="AB2" s="86" t="s">
        <v>8</v>
      </c>
      <c r="AC2" s="125"/>
      <c r="AD2" s="125"/>
      <c r="AE2" s="126" t="s">
        <v>1</v>
      </c>
      <c r="AF2" s="126" t="s">
        <v>2</v>
      </c>
      <c r="AG2" s="126" t="s">
        <v>3</v>
      </c>
      <c r="AH2" s="126" t="s">
        <v>4</v>
      </c>
      <c r="AI2" s="126" t="s">
        <v>5</v>
      </c>
      <c r="AJ2" s="126" t="s">
        <v>6</v>
      </c>
      <c r="AK2" s="126" t="s">
        <v>7</v>
      </c>
      <c r="AL2" s="126" t="s">
        <v>8</v>
      </c>
      <c r="AM2" s="125"/>
      <c r="AN2" s="127" t="s">
        <v>1</v>
      </c>
      <c r="AO2" s="127" t="s">
        <v>2</v>
      </c>
      <c r="AP2" s="127" t="s">
        <v>3</v>
      </c>
      <c r="AQ2" s="127" t="s">
        <v>4</v>
      </c>
      <c r="AR2" s="127" t="s">
        <v>5</v>
      </c>
      <c r="AS2" s="127" t="s">
        <v>6</v>
      </c>
      <c r="AT2" s="127" t="s">
        <v>7</v>
      </c>
      <c r="AU2" s="127" t="s">
        <v>8</v>
      </c>
    </row>
    <row r="3" spans="1:47" x14ac:dyDescent="0.2">
      <c r="A3" s="88" t="s">
        <v>17</v>
      </c>
      <c r="B3" s="88" t="s">
        <v>87</v>
      </c>
      <c r="C3" s="91">
        <v>0</v>
      </c>
      <c r="D3" s="91">
        <v>0</v>
      </c>
      <c r="E3" s="91">
        <v>0</v>
      </c>
      <c r="F3" s="91">
        <v>5</v>
      </c>
      <c r="G3" s="91">
        <v>5</v>
      </c>
      <c r="H3" s="91">
        <v>7</v>
      </c>
      <c r="I3" s="91">
        <v>0</v>
      </c>
      <c r="J3" s="91">
        <v>0</v>
      </c>
      <c r="K3" s="88"/>
      <c r="L3" s="91">
        <v>0</v>
      </c>
      <c r="M3" s="91">
        <v>0</v>
      </c>
      <c r="N3" s="91">
        <v>0</v>
      </c>
      <c r="O3" s="120">
        <v>2</v>
      </c>
      <c r="P3" s="91">
        <v>2</v>
      </c>
      <c r="Q3" s="91">
        <v>7</v>
      </c>
      <c r="R3" s="91">
        <v>0</v>
      </c>
      <c r="S3" s="91">
        <v>0</v>
      </c>
      <c r="T3" s="91"/>
      <c r="U3" s="91">
        <v>0</v>
      </c>
      <c r="V3" s="91">
        <v>0</v>
      </c>
      <c r="W3" s="91">
        <v>0</v>
      </c>
      <c r="X3" s="91">
        <v>0</v>
      </c>
      <c r="Y3" s="91">
        <v>0</v>
      </c>
      <c r="Z3" s="91">
        <v>0</v>
      </c>
      <c r="AA3" s="91">
        <v>0</v>
      </c>
      <c r="AB3" s="91">
        <v>0</v>
      </c>
      <c r="AE3" s="89">
        <v>0</v>
      </c>
      <c r="AF3" s="89">
        <v>0</v>
      </c>
      <c r="AG3" s="89">
        <v>0</v>
      </c>
      <c r="AH3" s="89">
        <v>3.7037037037037035E-2</v>
      </c>
      <c r="AI3" s="89">
        <v>4.0000000000000001E-3</v>
      </c>
      <c r="AJ3" s="89">
        <v>6.1946902654867256E-2</v>
      </c>
      <c r="AK3" s="89">
        <v>0</v>
      </c>
      <c r="AL3" s="89">
        <v>0</v>
      </c>
      <c r="AM3" s="89"/>
      <c r="AN3" s="89">
        <v>0</v>
      </c>
      <c r="AO3" s="89">
        <v>0</v>
      </c>
      <c r="AP3" s="89">
        <v>0</v>
      </c>
      <c r="AQ3" s="89">
        <v>0</v>
      </c>
      <c r="AR3" s="89">
        <v>0</v>
      </c>
      <c r="AS3" s="89">
        <v>0</v>
      </c>
      <c r="AT3" s="89">
        <v>0</v>
      </c>
      <c r="AU3" s="89">
        <v>0</v>
      </c>
    </row>
    <row r="4" spans="1:47" x14ac:dyDescent="0.2">
      <c r="A4" s="88" t="s">
        <v>25</v>
      </c>
      <c r="B4" s="88" t="s">
        <v>88</v>
      </c>
      <c r="C4" s="91">
        <v>0</v>
      </c>
      <c r="D4" s="91">
        <v>249</v>
      </c>
      <c r="E4" s="91">
        <v>0</v>
      </c>
      <c r="F4" s="91">
        <v>0</v>
      </c>
      <c r="G4" s="91">
        <v>5</v>
      </c>
      <c r="H4" s="91">
        <v>5</v>
      </c>
      <c r="I4" s="91">
        <v>5</v>
      </c>
      <c r="J4" s="91">
        <v>0</v>
      </c>
      <c r="K4" s="88"/>
      <c r="L4" s="91">
        <v>0</v>
      </c>
      <c r="M4" s="91">
        <v>249</v>
      </c>
      <c r="N4" s="91">
        <v>0</v>
      </c>
      <c r="O4" s="91">
        <v>0</v>
      </c>
      <c r="P4" s="91">
        <v>3</v>
      </c>
      <c r="Q4" s="91">
        <v>3</v>
      </c>
      <c r="R4" s="91">
        <v>2</v>
      </c>
      <c r="S4" s="91">
        <v>0</v>
      </c>
      <c r="T4" s="91"/>
      <c r="U4" s="91">
        <v>0</v>
      </c>
      <c r="V4" s="91">
        <v>20</v>
      </c>
      <c r="W4" s="91">
        <v>0</v>
      </c>
      <c r="X4" s="91">
        <v>0</v>
      </c>
      <c r="Y4" s="91">
        <v>0</v>
      </c>
      <c r="Z4" s="91">
        <v>0</v>
      </c>
      <c r="AA4" s="91">
        <v>0</v>
      </c>
      <c r="AB4" s="91">
        <v>0</v>
      </c>
      <c r="AE4" s="89">
        <v>0</v>
      </c>
      <c r="AF4" s="89">
        <v>1</v>
      </c>
      <c r="AG4" s="89">
        <v>0</v>
      </c>
      <c r="AH4" s="89">
        <v>0</v>
      </c>
      <c r="AI4" s="89">
        <v>6.0000000000000001E-3</v>
      </c>
      <c r="AJ4" s="89">
        <v>2.6548672566371681E-2</v>
      </c>
      <c r="AK4" s="89">
        <v>7.1428571428571425E-2</v>
      </c>
      <c r="AL4" s="89">
        <v>0</v>
      </c>
      <c r="AM4" s="89"/>
      <c r="AN4" s="89">
        <v>0</v>
      </c>
      <c r="AO4" s="89">
        <v>1</v>
      </c>
      <c r="AP4" s="89">
        <v>0</v>
      </c>
      <c r="AQ4" s="89">
        <v>0</v>
      </c>
      <c r="AR4" s="89">
        <v>0</v>
      </c>
      <c r="AS4" s="89">
        <v>0</v>
      </c>
      <c r="AT4" s="89">
        <v>0</v>
      </c>
      <c r="AU4" s="89">
        <v>0</v>
      </c>
    </row>
    <row r="5" spans="1:47" x14ac:dyDescent="0.2">
      <c r="A5" s="88" t="s">
        <v>81</v>
      </c>
      <c r="B5" s="88" t="s">
        <v>91</v>
      </c>
      <c r="C5" s="91">
        <v>0</v>
      </c>
      <c r="D5" s="91">
        <v>7</v>
      </c>
      <c r="E5" s="91">
        <v>0</v>
      </c>
      <c r="F5" s="91">
        <v>0</v>
      </c>
      <c r="G5" s="91">
        <v>0</v>
      </c>
      <c r="H5" s="91">
        <v>0</v>
      </c>
      <c r="I5" s="91">
        <v>0</v>
      </c>
      <c r="J5" s="91">
        <v>0</v>
      </c>
      <c r="K5" s="88"/>
      <c r="L5" s="91">
        <v>0</v>
      </c>
      <c r="M5" s="91">
        <v>7</v>
      </c>
      <c r="N5" s="91">
        <v>0</v>
      </c>
      <c r="O5" s="91">
        <v>0</v>
      </c>
      <c r="P5" s="91">
        <v>0</v>
      </c>
      <c r="Q5" s="91">
        <v>0</v>
      </c>
      <c r="R5" s="91">
        <v>0</v>
      </c>
      <c r="S5" s="91">
        <v>0</v>
      </c>
      <c r="T5" s="91"/>
      <c r="U5" s="91">
        <v>0</v>
      </c>
      <c r="V5" s="91">
        <v>0</v>
      </c>
      <c r="W5" s="91">
        <v>0</v>
      </c>
      <c r="X5" s="91">
        <v>0</v>
      </c>
      <c r="Y5" s="91">
        <v>0</v>
      </c>
      <c r="Z5" s="91">
        <v>0</v>
      </c>
      <c r="AA5" s="91">
        <v>0</v>
      </c>
      <c r="AB5" s="91">
        <v>0</v>
      </c>
      <c r="AE5" s="89">
        <v>0</v>
      </c>
      <c r="AF5" s="89">
        <v>2.8112449799196786E-2</v>
      </c>
      <c r="AG5" s="89">
        <v>0</v>
      </c>
      <c r="AH5" s="89">
        <v>0</v>
      </c>
      <c r="AI5" s="89">
        <v>0</v>
      </c>
      <c r="AJ5" s="89">
        <v>0</v>
      </c>
      <c r="AK5" s="89">
        <v>0</v>
      </c>
      <c r="AL5" s="89">
        <v>0</v>
      </c>
      <c r="AM5" s="89"/>
      <c r="AN5" s="89">
        <v>0</v>
      </c>
      <c r="AO5" s="89">
        <v>0</v>
      </c>
      <c r="AP5" s="89">
        <v>0</v>
      </c>
      <c r="AQ5" s="89">
        <v>0</v>
      </c>
      <c r="AR5" s="89">
        <v>0</v>
      </c>
      <c r="AS5" s="89">
        <v>0</v>
      </c>
      <c r="AT5" s="89">
        <v>0</v>
      </c>
      <c r="AU5" s="89">
        <v>0</v>
      </c>
    </row>
    <row r="6" spans="1:47" x14ac:dyDescent="0.2">
      <c r="A6" s="88" t="s">
        <v>28</v>
      </c>
      <c r="B6" s="88" t="s">
        <v>92</v>
      </c>
      <c r="C6" s="91">
        <v>76</v>
      </c>
      <c r="D6" s="91">
        <v>0</v>
      </c>
      <c r="E6" s="91">
        <v>60</v>
      </c>
      <c r="F6" s="91">
        <v>38</v>
      </c>
      <c r="G6" s="91">
        <v>25</v>
      </c>
      <c r="H6" s="91">
        <v>88</v>
      </c>
      <c r="I6" s="91">
        <v>26</v>
      </c>
      <c r="J6" s="91">
        <v>50</v>
      </c>
      <c r="K6" s="88"/>
      <c r="L6" s="91">
        <v>76</v>
      </c>
      <c r="M6" s="91">
        <v>0</v>
      </c>
      <c r="N6" s="91">
        <v>60</v>
      </c>
      <c r="O6" s="91">
        <v>38</v>
      </c>
      <c r="P6" s="91">
        <v>25</v>
      </c>
      <c r="Q6" s="91">
        <v>88</v>
      </c>
      <c r="R6" s="91">
        <v>26</v>
      </c>
      <c r="S6" s="91">
        <v>50</v>
      </c>
      <c r="T6" s="91"/>
      <c r="U6" s="91">
        <v>11</v>
      </c>
      <c r="V6" s="91">
        <v>0</v>
      </c>
      <c r="W6" s="91">
        <v>14</v>
      </c>
      <c r="X6" s="91">
        <v>8</v>
      </c>
      <c r="Y6" s="91">
        <v>0</v>
      </c>
      <c r="Z6" s="91">
        <v>15</v>
      </c>
      <c r="AA6" s="91">
        <v>3</v>
      </c>
      <c r="AB6" s="91">
        <v>6</v>
      </c>
      <c r="AE6" s="89">
        <v>1</v>
      </c>
      <c r="AF6" s="89">
        <v>0</v>
      </c>
      <c r="AG6" s="89">
        <v>1</v>
      </c>
      <c r="AH6" s="89">
        <v>0.70370370370370372</v>
      </c>
      <c r="AI6" s="89">
        <v>0.05</v>
      </c>
      <c r="AJ6" s="89">
        <v>0.77876106194690264</v>
      </c>
      <c r="AK6" s="89">
        <v>0.9285714285714286</v>
      </c>
      <c r="AL6" s="89">
        <v>0.76923076923076927</v>
      </c>
      <c r="AM6" s="89"/>
      <c r="AN6" s="89">
        <v>0.6875</v>
      </c>
      <c r="AO6" s="89">
        <v>0</v>
      </c>
      <c r="AP6" s="89">
        <v>1</v>
      </c>
      <c r="AQ6" s="89">
        <v>0.8</v>
      </c>
      <c r="AR6" s="89">
        <v>0</v>
      </c>
      <c r="AS6" s="89">
        <v>0.88235294117647056</v>
      </c>
      <c r="AT6" s="89">
        <v>0.375</v>
      </c>
      <c r="AU6" s="89">
        <v>0.23076923076923078</v>
      </c>
    </row>
    <row r="7" spans="1:47" x14ac:dyDescent="0.2">
      <c r="A7" s="88" t="s">
        <v>39</v>
      </c>
      <c r="B7" s="88" t="s">
        <v>95</v>
      </c>
      <c r="C7" s="91">
        <v>0</v>
      </c>
      <c r="D7" s="91">
        <v>0</v>
      </c>
      <c r="E7" s="91">
        <v>5</v>
      </c>
      <c r="F7" s="91">
        <v>0</v>
      </c>
      <c r="G7" s="91">
        <v>500</v>
      </c>
      <c r="H7" s="91">
        <v>0</v>
      </c>
      <c r="I7" s="91">
        <v>0</v>
      </c>
      <c r="J7" s="91">
        <v>0</v>
      </c>
      <c r="K7" s="88"/>
      <c r="L7" s="91">
        <v>0</v>
      </c>
      <c r="M7" s="91">
        <v>0</v>
      </c>
      <c r="N7" s="91">
        <v>2</v>
      </c>
      <c r="O7" s="91">
        <v>0</v>
      </c>
      <c r="P7" s="91">
        <v>500</v>
      </c>
      <c r="Q7" s="91">
        <v>0</v>
      </c>
      <c r="R7" s="91">
        <v>0</v>
      </c>
      <c r="S7" s="91">
        <v>0</v>
      </c>
      <c r="T7" s="91"/>
      <c r="U7" s="91">
        <v>0</v>
      </c>
      <c r="V7" s="91">
        <v>0</v>
      </c>
      <c r="W7" s="91">
        <v>0</v>
      </c>
      <c r="X7" s="91">
        <v>0</v>
      </c>
      <c r="Y7" s="91">
        <v>99</v>
      </c>
      <c r="Z7" s="91">
        <v>0</v>
      </c>
      <c r="AA7" s="91">
        <v>0</v>
      </c>
      <c r="AB7" s="91">
        <v>0</v>
      </c>
      <c r="AE7" s="89">
        <v>0</v>
      </c>
      <c r="AF7" s="89">
        <v>0</v>
      </c>
      <c r="AG7" s="89">
        <v>3.3333333333333333E-2</v>
      </c>
      <c r="AH7" s="89">
        <v>0</v>
      </c>
      <c r="AI7" s="89">
        <v>1</v>
      </c>
      <c r="AJ7" s="89">
        <v>0</v>
      </c>
      <c r="AK7" s="89">
        <v>0</v>
      </c>
      <c r="AL7" s="89">
        <v>0</v>
      </c>
      <c r="AM7" s="89"/>
      <c r="AN7" s="89">
        <v>0</v>
      </c>
      <c r="AO7" s="89">
        <v>0</v>
      </c>
      <c r="AP7" s="89">
        <v>0</v>
      </c>
      <c r="AQ7" s="89">
        <v>0</v>
      </c>
      <c r="AR7" s="89">
        <v>1</v>
      </c>
      <c r="AS7" s="89">
        <v>0</v>
      </c>
      <c r="AT7" s="89">
        <v>0</v>
      </c>
      <c r="AU7" s="89">
        <v>0</v>
      </c>
    </row>
    <row r="8" spans="1:47" x14ac:dyDescent="0.2">
      <c r="A8" s="88" t="s">
        <v>40</v>
      </c>
      <c r="B8" s="88" t="s">
        <v>104</v>
      </c>
      <c r="C8" s="91">
        <v>0</v>
      </c>
      <c r="D8" s="91">
        <v>0</v>
      </c>
      <c r="E8" s="91">
        <v>12</v>
      </c>
      <c r="F8" s="91">
        <v>36</v>
      </c>
      <c r="G8" s="91">
        <v>16</v>
      </c>
      <c r="H8" s="91">
        <v>0</v>
      </c>
      <c r="I8" s="91">
        <v>0</v>
      </c>
      <c r="J8" s="91">
        <v>0</v>
      </c>
      <c r="K8" s="88"/>
      <c r="L8" s="91">
        <v>0</v>
      </c>
      <c r="M8" s="91">
        <v>0</v>
      </c>
      <c r="N8" s="91">
        <v>12</v>
      </c>
      <c r="O8" s="91">
        <v>36</v>
      </c>
      <c r="P8" s="91">
        <v>16</v>
      </c>
      <c r="Q8" s="91">
        <v>0</v>
      </c>
      <c r="R8" s="91">
        <v>0</v>
      </c>
      <c r="S8" s="91">
        <v>0</v>
      </c>
      <c r="T8" s="91"/>
      <c r="U8" s="91">
        <v>0</v>
      </c>
      <c r="V8" s="91">
        <v>0</v>
      </c>
      <c r="W8" s="91">
        <v>3</v>
      </c>
      <c r="X8" s="91">
        <v>10</v>
      </c>
      <c r="Y8" s="91">
        <v>0</v>
      </c>
      <c r="Z8" s="91">
        <v>0</v>
      </c>
      <c r="AA8" s="91">
        <v>0</v>
      </c>
      <c r="AB8" s="91">
        <v>0</v>
      </c>
      <c r="AE8" s="89">
        <v>0</v>
      </c>
      <c r="AF8" s="89">
        <v>0</v>
      </c>
      <c r="AG8" s="89">
        <v>0.2</v>
      </c>
      <c r="AH8" s="89">
        <v>0.66666666666666663</v>
      </c>
      <c r="AI8" s="89">
        <v>3.2000000000000001E-2</v>
      </c>
      <c r="AJ8" s="89">
        <v>0</v>
      </c>
      <c r="AK8" s="89">
        <v>0</v>
      </c>
      <c r="AL8" s="89">
        <v>0</v>
      </c>
      <c r="AM8" s="89"/>
      <c r="AN8" s="89">
        <v>0</v>
      </c>
      <c r="AO8" s="89">
        <v>0</v>
      </c>
      <c r="AP8" s="89">
        <v>0.21428571428571427</v>
      </c>
      <c r="AQ8" s="89">
        <v>1</v>
      </c>
      <c r="AR8" s="89">
        <v>0</v>
      </c>
      <c r="AS8" s="89">
        <v>0</v>
      </c>
      <c r="AT8" s="89">
        <v>0</v>
      </c>
      <c r="AU8" s="89">
        <v>0</v>
      </c>
    </row>
    <row r="9" spans="1:47" x14ac:dyDescent="0.2">
      <c r="A9" s="88" t="s">
        <v>41</v>
      </c>
      <c r="B9" s="88" t="s">
        <v>105</v>
      </c>
      <c r="C9" s="91">
        <v>0</v>
      </c>
      <c r="D9" s="91">
        <v>0</v>
      </c>
      <c r="E9" s="91">
        <v>9</v>
      </c>
      <c r="F9" s="91">
        <v>0</v>
      </c>
      <c r="G9" s="91">
        <v>24</v>
      </c>
      <c r="H9" s="91">
        <v>8</v>
      </c>
      <c r="I9" s="91">
        <v>0</v>
      </c>
      <c r="J9" s="91">
        <v>12</v>
      </c>
      <c r="K9" s="88"/>
      <c r="L9" s="91">
        <v>0</v>
      </c>
      <c r="M9" s="91">
        <v>0</v>
      </c>
      <c r="N9" s="91">
        <v>9</v>
      </c>
      <c r="O9" s="91">
        <v>0</v>
      </c>
      <c r="P9" s="91">
        <v>24</v>
      </c>
      <c r="Q9" s="91">
        <v>8</v>
      </c>
      <c r="R9" s="91">
        <v>0</v>
      </c>
      <c r="S9" s="91">
        <v>12</v>
      </c>
      <c r="T9" s="91"/>
      <c r="U9" s="91">
        <v>0</v>
      </c>
      <c r="V9" s="91">
        <v>0</v>
      </c>
      <c r="W9" s="91">
        <v>0</v>
      </c>
      <c r="X9" s="91">
        <v>0</v>
      </c>
      <c r="Y9" s="91">
        <v>1</v>
      </c>
      <c r="Z9" s="91">
        <v>0</v>
      </c>
      <c r="AA9" s="91">
        <v>0</v>
      </c>
      <c r="AB9" s="91">
        <v>3</v>
      </c>
      <c r="AE9" s="89">
        <v>0</v>
      </c>
      <c r="AF9" s="89">
        <v>0</v>
      </c>
      <c r="AG9" s="89">
        <v>0.15</v>
      </c>
      <c r="AH9" s="89">
        <v>0</v>
      </c>
      <c r="AI9" s="89">
        <v>4.8000000000000001E-2</v>
      </c>
      <c r="AJ9" s="89">
        <v>7.0796460176991149E-2</v>
      </c>
      <c r="AK9" s="89">
        <v>0</v>
      </c>
      <c r="AL9" s="89">
        <v>0.18461538461538463</v>
      </c>
      <c r="AM9" s="89"/>
      <c r="AN9" s="89">
        <v>0</v>
      </c>
      <c r="AO9" s="89">
        <v>0</v>
      </c>
      <c r="AP9" s="89">
        <v>0</v>
      </c>
      <c r="AQ9" s="89">
        <v>0</v>
      </c>
      <c r="AR9" s="89">
        <v>1.0101010101010102E-2</v>
      </c>
      <c r="AS9" s="89">
        <v>0</v>
      </c>
      <c r="AT9" s="89">
        <v>0</v>
      </c>
      <c r="AU9" s="89">
        <v>0.11538461538461539</v>
      </c>
    </row>
    <row r="10" spans="1:47" x14ac:dyDescent="0.2">
      <c r="A10" s="88" t="s">
        <v>44</v>
      </c>
      <c r="B10" s="88" t="s">
        <v>106</v>
      </c>
      <c r="C10" s="91">
        <v>0</v>
      </c>
      <c r="D10" s="91">
        <v>0</v>
      </c>
      <c r="E10" s="91">
        <v>5</v>
      </c>
      <c r="F10" s="91">
        <v>0</v>
      </c>
      <c r="G10" s="91">
        <v>32</v>
      </c>
      <c r="H10" s="91">
        <v>13</v>
      </c>
      <c r="I10" s="91">
        <v>0</v>
      </c>
      <c r="J10" s="91">
        <v>0</v>
      </c>
      <c r="K10" s="88"/>
      <c r="L10" s="91">
        <v>0</v>
      </c>
      <c r="M10" s="91">
        <v>0</v>
      </c>
      <c r="N10" s="91">
        <v>4</v>
      </c>
      <c r="O10" s="91">
        <v>0</v>
      </c>
      <c r="P10" s="91">
        <v>32</v>
      </c>
      <c r="Q10" s="91">
        <v>13</v>
      </c>
      <c r="R10" s="91">
        <v>0</v>
      </c>
      <c r="S10" s="91">
        <v>0</v>
      </c>
      <c r="T10" s="91"/>
      <c r="U10" s="91">
        <v>0</v>
      </c>
      <c r="V10" s="91">
        <v>0</v>
      </c>
      <c r="W10" s="91">
        <v>0</v>
      </c>
      <c r="X10" s="91">
        <v>0</v>
      </c>
      <c r="Y10" s="91">
        <v>0</v>
      </c>
      <c r="Z10" s="91">
        <v>0</v>
      </c>
      <c r="AA10" s="91">
        <v>0</v>
      </c>
      <c r="AB10" s="91">
        <v>0</v>
      </c>
      <c r="AE10" s="89">
        <v>0</v>
      </c>
      <c r="AF10" s="89">
        <v>0</v>
      </c>
      <c r="AG10" s="89">
        <v>6.6666666666666666E-2</v>
      </c>
      <c r="AH10" s="89">
        <v>0</v>
      </c>
      <c r="AI10" s="89">
        <v>6.4000000000000001E-2</v>
      </c>
      <c r="AJ10" s="89">
        <v>0.11504424778761062</v>
      </c>
      <c r="AK10" s="89">
        <v>0</v>
      </c>
      <c r="AL10" s="89">
        <v>0</v>
      </c>
      <c r="AM10" s="89"/>
      <c r="AN10" s="89">
        <v>0</v>
      </c>
      <c r="AO10" s="89">
        <v>0</v>
      </c>
      <c r="AP10" s="89">
        <v>0</v>
      </c>
      <c r="AQ10" s="89">
        <v>0</v>
      </c>
      <c r="AR10" s="89">
        <v>0</v>
      </c>
      <c r="AS10" s="89">
        <v>0</v>
      </c>
      <c r="AT10" s="89">
        <v>0</v>
      </c>
      <c r="AU10" s="89">
        <v>0</v>
      </c>
    </row>
    <row r="11" spans="1:47" x14ac:dyDescent="0.2">
      <c r="A11" s="88" t="s">
        <v>45</v>
      </c>
      <c r="B11" s="88" t="s">
        <v>107</v>
      </c>
      <c r="C11" s="91">
        <v>0</v>
      </c>
      <c r="D11" s="91">
        <v>0</v>
      </c>
      <c r="E11" s="91">
        <v>0</v>
      </c>
      <c r="F11" s="91">
        <v>0</v>
      </c>
      <c r="G11" s="91">
        <v>22</v>
      </c>
      <c r="H11" s="91">
        <v>5</v>
      </c>
      <c r="I11" s="91">
        <v>5</v>
      </c>
      <c r="J11" s="91">
        <v>0</v>
      </c>
      <c r="K11" s="88"/>
      <c r="L11" s="91">
        <v>0</v>
      </c>
      <c r="M11" s="91">
        <v>0</v>
      </c>
      <c r="N11" s="91">
        <v>0</v>
      </c>
      <c r="O11" s="91">
        <v>0</v>
      </c>
      <c r="P11" s="91">
        <v>22</v>
      </c>
      <c r="Q11" s="91">
        <v>4</v>
      </c>
      <c r="R11" s="91">
        <v>1</v>
      </c>
      <c r="S11" s="91">
        <v>0</v>
      </c>
      <c r="T11" s="91"/>
      <c r="U11" s="91">
        <v>0</v>
      </c>
      <c r="V11" s="91">
        <v>0</v>
      </c>
      <c r="W11" s="91">
        <v>0</v>
      </c>
      <c r="X11" s="91">
        <v>0</v>
      </c>
      <c r="Y11" s="91">
        <v>0</v>
      </c>
      <c r="Z11" s="91">
        <v>0</v>
      </c>
      <c r="AA11" s="91">
        <v>0</v>
      </c>
      <c r="AB11" s="91">
        <v>0</v>
      </c>
      <c r="AE11" s="89">
        <v>0</v>
      </c>
      <c r="AF11" s="89">
        <v>0</v>
      </c>
      <c r="AG11" s="89">
        <v>0</v>
      </c>
      <c r="AH11" s="89">
        <v>0</v>
      </c>
      <c r="AI11" s="89">
        <v>4.3999999999999997E-2</v>
      </c>
      <c r="AJ11" s="89">
        <v>3.5398230088495575E-2</v>
      </c>
      <c r="AK11" s="89">
        <v>3.5714285714285712E-2</v>
      </c>
      <c r="AL11" s="89">
        <v>0</v>
      </c>
      <c r="AM11" s="89"/>
      <c r="AN11" s="89">
        <v>0</v>
      </c>
      <c r="AO11" s="89">
        <v>0</v>
      </c>
      <c r="AP11" s="89">
        <v>0</v>
      </c>
      <c r="AQ11" s="89">
        <v>0</v>
      </c>
      <c r="AR11" s="89">
        <v>0</v>
      </c>
      <c r="AS11" s="89">
        <v>0</v>
      </c>
      <c r="AT11" s="89">
        <v>0</v>
      </c>
      <c r="AU11" s="89">
        <v>0</v>
      </c>
    </row>
    <row r="12" spans="1:47" x14ac:dyDescent="0.2">
      <c r="A12" s="88" t="s">
        <v>47</v>
      </c>
      <c r="B12" s="88" t="s">
        <v>108</v>
      </c>
      <c r="C12" s="91">
        <v>0</v>
      </c>
      <c r="D12" s="91">
        <v>27</v>
      </c>
      <c r="E12" s="91">
        <v>19</v>
      </c>
      <c r="F12" s="91">
        <v>0</v>
      </c>
      <c r="G12" s="91">
        <v>48</v>
      </c>
      <c r="H12" s="91">
        <v>26</v>
      </c>
      <c r="I12" s="91">
        <v>0</v>
      </c>
      <c r="J12" s="91">
        <v>0</v>
      </c>
      <c r="K12" s="88"/>
      <c r="L12" s="91">
        <v>0</v>
      </c>
      <c r="M12" s="91">
        <v>27</v>
      </c>
      <c r="N12" s="91">
        <v>19</v>
      </c>
      <c r="O12" s="91">
        <v>0</v>
      </c>
      <c r="P12" s="91">
        <v>48</v>
      </c>
      <c r="Q12" s="91">
        <v>26</v>
      </c>
      <c r="R12" s="91">
        <v>0</v>
      </c>
      <c r="S12" s="91">
        <v>0</v>
      </c>
      <c r="T12" s="91"/>
      <c r="U12" s="91">
        <v>0</v>
      </c>
      <c r="V12" s="91">
        <v>0</v>
      </c>
      <c r="W12" s="91">
        <v>2</v>
      </c>
      <c r="X12" s="91">
        <v>0</v>
      </c>
      <c r="Y12" s="91">
        <v>6</v>
      </c>
      <c r="Z12" s="91">
        <v>5</v>
      </c>
      <c r="AA12" s="91">
        <v>0</v>
      </c>
      <c r="AB12" s="91">
        <v>0</v>
      </c>
      <c r="AE12" s="89">
        <v>0</v>
      </c>
      <c r="AF12" s="89">
        <v>0.10843373493975904</v>
      </c>
      <c r="AG12" s="89">
        <v>0.31666666666666665</v>
      </c>
      <c r="AH12" s="89">
        <v>0</v>
      </c>
      <c r="AI12" s="89">
        <v>9.6000000000000002E-2</v>
      </c>
      <c r="AJ12" s="89">
        <v>0.23008849557522124</v>
      </c>
      <c r="AK12" s="89">
        <v>0</v>
      </c>
      <c r="AL12" s="89">
        <v>0</v>
      </c>
      <c r="AM12" s="89"/>
      <c r="AN12" s="89">
        <v>0</v>
      </c>
      <c r="AO12" s="89">
        <v>0</v>
      </c>
      <c r="AP12" s="89">
        <v>0.14285714285714285</v>
      </c>
      <c r="AQ12" s="89">
        <v>0</v>
      </c>
      <c r="AR12" s="89">
        <v>6.0606060606060608E-2</v>
      </c>
      <c r="AS12" s="89">
        <v>0.29411764705882354</v>
      </c>
      <c r="AT12" s="89">
        <v>0</v>
      </c>
      <c r="AU12" s="89">
        <v>0</v>
      </c>
    </row>
    <row r="13" spans="1:47" x14ac:dyDescent="0.2">
      <c r="A13" s="88" t="s">
        <v>51</v>
      </c>
      <c r="B13" s="88" t="s">
        <v>109</v>
      </c>
      <c r="C13" s="91">
        <v>0</v>
      </c>
      <c r="D13" s="91">
        <v>135</v>
      </c>
      <c r="E13" s="91">
        <v>5</v>
      </c>
      <c r="F13" s="91">
        <v>0</v>
      </c>
      <c r="G13" s="91">
        <v>10</v>
      </c>
      <c r="H13" s="91">
        <v>7</v>
      </c>
      <c r="I13" s="91">
        <v>5</v>
      </c>
      <c r="J13" s="91">
        <v>0</v>
      </c>
      <c r="K13" s="88"/>
      <c r="L13" s="91">
        <v>0</v>
      </c>
      <c r="M13" s="91">
        <v>135</v>
      </c>
      <c r="N13" s="91">
        <v>3</v>
      </c>
      <c r="O13" s="91">
        <v>0</v>
      </c>
      <c r="P13" s="91">
        <v>10</v>
      </c>
      <c r="Q13" s="91">
        <v>7</v>
      </c>
      <c r="R13" s="91">
        <v>4</v>
      </c>
      <c r="S13" s="91">
        <v>0</v>
      </c>
      <c r="T13" s="91"/>
      <c r="U13" s="91">
        <v>0</v>
      </c>
      <c r="V13" s="91">
        <v>7</v>
      </c>
      <c r="W13" s="91">
        <v>0</v>
      </c>
      <c r="X13" s="91">
        <v>0</v>
      </c>
      <c r="Y13" s="91">
        <v>0</v>
      </c>
      <c r="Z13" s="91">
        <v>0</v>
      </c>
      <c r="AA13" s="91">
        <v>1</v>
      </c>
      <c r="AB13" s="91">
        <v>0</v>
      </c>
      <c r="AE13" s="89">
        <v>0</v>
      </c>
      <c r="AF13" s="89">
        <v>0.54216867469879515</v>
      </c>
      <c r="AG13" s="89">
        <v>0.05</v>
      </c>
      <c r="AH13" s="89">
        <v>0</v>
      </c>
      <c r="AI13" s="89">
        <v>0.02</v>
      </c>
      <c r="AJ13" s="89">
        <v>6.1946902654867256E-2</v>
      </c>
      <c r="AK13" s="89">
        <v>0.14285714285714285</v>
      </c>
      <c r="AL13" s="89">
        <v>0</v>
      </c>
      <c r="AM13" s="89"/>
      <c r="AN13" s="89">
        <v>0</v>
      </c>
      <c r="AO13" s="89">
        <v>0.35</v>
      </c>
      <c r="AP13" s="89">
        <v>0</v>
      </c>
      <c r="AQ13" s="89">
        <v>0</v>
      </c>
      <c r="AR13" s="89">
        <v>0</v>
      </c>
      <c r="AS13" s="89">
        <v>0</v>
      </c>
      <c r="AT13" s="89">
        <v>0.125</v>
      </c>
      <c r="AU13" s="89">
        <v>0</v>
      </c>
    </row>
    <row r="14" spans="1:47" x14ac:dyDescent="0.2">
      <c r="A14" s="88" t="s">
        <v>52</v>
      </c>
      <c r="B14" s="88" t="s">
        <v>112</v>
      </c>
      <c r="C14" s="91">
        <v>55</v>
      </c>
      <c r="D14" s="91">
        <v>0</v>
      </c>
      <c r="E14" s="91">
        <v>50</v>
      </c>
      <c r="F14" s="91">
        <v>54</v>
      </c>
      <c r="G14" s="91">
        <v>155</v>
      </c>
      <c r="H14" s="91">
        <v>113</v>
      </c>
      <c r="I14" s="91">
        <v>28</v>
      </c>
      <c r="J14" s="91">
        <v>65</v>
      </c>
      <c r="K14" s="88"/>
      <c r="L14" s="91">
        <v>55</v>
      </c>
      <c r="M14" s="91">
        <v>0</v>
      </c>
      <c r="N14" s="91">
        <v>50</v>
      </c>
      <c r="O14" s="91">
        <v>54</v>
      </c>
      <c r="P14" s="91">
        <v>155</v>
      </c>
      <c r="Q14" s="91">
        <v>113</v>
      </c>
      <c r="R14" s="91">
        <v>28</v>
      </c>
      <c r="S14" s="91">
        <v>65</v>
      </c>
      <c r="T14" s="91"/>
      <c r="U14" s="91">
        <v>16</v>
      </c>
      <c r="V14" s="91">
        <v>0</v>
      </c>
      <c r="W14" s="91">
        <v>11</v>
      </c>
      <c r="X14" s="91">
        <v>8</v>
      </c>
      <c r="Y14" s="91">
        <v>13</v>
      </c>
      <c r="Z14" s="91">
        <v>17</v>
      </c>
      <c r="AA14" s="91">
        <v>8</v>
      </c>
      <c r="AB14" s="91">
        <v>26</v>
      </c>
      <c r="AE14" s="89">
        <v>0.72368421052631582</v>
      </c>
      <c r="AF14" s="89">
        <v>0</v>
      </c>
      <c r="AG14" s="89">
        <v>0.83333333333333337</v>
      </c>
      <c r="AH14" s="89">
        <v>1</v>
      </c>
      <c r="AI14" s="89">
        <v>0.31</v>
      </c>
      <c r="AJ14" s="89">
        <v>1</v>
      </c>
      <c r="AK14" s="89">
        <v>1</v>
      </c>
      <c r="AL14" s="89">
        <v>1</v>
      </c>
      <c r="AM14" s="89"/>
      <c r="AN14" s="89">
        <v>1</v>
      </c>
      <c r="AO14" s="89">
        <v>0</v>
      </c>
      <c r="AP14" s="89">
        <v>0.7857142857142857</v>
      </c>
      <c r="AQ14" s="89">
        <v>0.8</v>
      </c>
      <c r="AR14" s="89">
        <v>0.13131313131313133</v>
      </c>
      <c r="AS14" s="89">
        <v>1</v>
      </c>
      <c r="AT14" s="89">
        <v>1</v>
      </c>
      <c r="AU14" s="89">
        <v>1</v>
      </c>
    </row>
    <row r="15" spans="1:47" x14ac:dyDescent="0.2">
      <c r="A15" s="88" t="s">
        <v>56</v>
      </c>
      <c r="B15" s="88" t="s">
        <v>119</v>
      </c>
      <c r="C15" s="91">
        <v>0</v>
      </c>
      <c r="D15" s="91">
        <v>17</v>
      </c>
      <c r="E15" s="91">
        <v>0</v>
      </c>
      <c r="F15" s="91">
        <v>5</v>
      </c>
      <c r="G15" s="91">
        <v>43</v>
      </c>
      <c r="H15" s="91">
        <v>22</v>
      </c>
      <c r="I15" s="91">
        <v>0</v>
      </c>
      <c r="J15" s="91">
        <v>12</v>
      </c>
      <c r="K15" s="88"/>
      <c r="L15" s="91">
        <v>0</v>
      </c>
      <c r="M15" s="91">
        <v>17</v>
      </c>
      <c r="N15" s="91">
        <v>0</v>
      </c>
      <c r="O15" s="91">
        <v>4</v>
      </c>
      <c r="P15" s="91">
        <v>43</v>
      </c>
      <c r="Q15" s="91">
        <v>22</v>
      </c>
      <c r="R15" s="91">
        <v>0</v>
      </c>
      <c r="S15" s="91">
        <v>12</v>
      </c>
      <c r="T15" s="91"/>
      <c r="U15" s="91">
        <v>0</v>
      </c>
      <c r="V15" s="91">
        <v>0</v>
      </c>
      <c r="W15" s="91">
        <v>0</v>
      </c>
      <c r="X15" s="91">
        <v>0</v>
      </c>
      <c r="Y15" s="91">
        <v>1</v>
      </c>
      <c r="Z15" s="91">
        <v>0</v>
      </c>
      <c r="AA15" s="91">
        <v>0</v>
      </c>
      <c r="AB15" s="91">
        <v>0</v>
      </c>
      <c r="AE15" s="89">
        <v>0</v>
      </c>
      <c r="AF15" s="89">
        <v>6.8273092369477914E-2</v>
      </c>
      <c r="AG15" s="89">
        <v>0</v>
      </c>
      <c r="AH15" s="89">
        <v>7.407407407407407E-2</v>
      </c>
      <c r="AI15" s="89">
        <v>8.5999999999999993E-2</v>
      </c>
      <c r="AJ15" s="89">
        <v>0.19469026548672566</v>
      </c>
      <c r="AK15" s="89">
        <v>0</v>
      </c>
      <c r="AL15" s="89">
        <v>0.18461538461538463</v>
      </c>
      <c r="AM15" s="89"/>
      <c r="AN15" s="89">
        <v>0</v>
      </c>
      <c r="AO15" s="89">
        <v>0</v>
      </c>
      <c r="AP15" s="89">
        <v>0</v>
      </c>
      <c r="AQ15" s="89">
        <v>0</v>
      </c>
      <c r="AR15" s="89">
        <v>1.0101010101010102E-2</v>
      </c>
      <c r="AS15" s="89">
        <v>0</v>
      </c>
      <c r="AT15" s="89">
        <v>0</v>
      </c>
      <c r="AU15" s="89">
        <v>0</v>
      </c>
    </row>
    <row r="16" spans="1:47" x14ac:dyDescent="0.2">
      <c r="A16" s="88" t="s">
        <v>57</v>
      </c>
      <c r="B16" s="88" t="s">
        <v>120</v>
      </c>
      <c r="C16" s="91">
        <v>0</v>
      </c>
      <c r="D16" s="91">
        <v>5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88"/>
      <c r="L16" s="91">
        <v>0</v>
      </c>
      <c r="M16" s="91">
        <v>3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/>
      <c r="U16" s="91">
        <v>0</v>
      </c>
      <c r="V16" s="91">
        <v>0</v>
      </c>
      <c r="W16" s="91">
        <v>0</v>
      </c>
      <c r="X16" s="91">
        <v>0</v>
      </c>
      <c r="Y16" s="91">
        <v>0</v>
      </c>
      <c r="Z16" s="91">
        <v>0</v>
      </c>
      <c r="AA16" s="91">
        <v>0</v>
      </c>
      <c r="AB16" s="91">
        <v>0</v>
      </c>
      <c r="AE16" s="89">
        <v>0</v>
      </c>
      <c r="AF16" s="89">
        <v>1.2048192771084338E-2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89"/>
      <c r="AN16" s="89">
        <v>0</v>
      </c>
      <c r="AO16" s="89">
        <v>0</v>
      </c>
      <c r="AP16" s="89">
        <v>0</v>
      </c>
      <c r="AQ16" s="89">
        <v>0</v>
      </c>
      <c r="AR16" s="89">
        <v>0</v>
      </c>
      <c r="AS16" s="89">
        <v>0</v>
      </c>
      <c r="AT16" s="89">
        <v>0</v>
      </c>
      <c r="AU16" s="89">
        <v>0</v>
      </c>
    </row>
    <row r="17" spans="1:49" x14ac:dyDescent="0.2">
      <c r="A17" s="88" t="s">
        <v>58</v>
      </c>
      <c r="B17" s="88" t="s">
        <v>121</v>
      </c>
      <c r="C17" s="91">
        <v>16</v>
      </c>
      <c r="D17" s="91">
        <v>5</v>
      </c>
      <c r="E17" s="91">
        <v>9</v>
      </c>
      <c r="F17" s="91">
        <v>9</v>
      </c>
      <c r="G17" s="91">
        <v>94</v>
      </c>
      <c r="H17" s="91">
        <v>5</v>
      </c>
      <c r="I17" s="91">
        <v>6</v>
      </c>
      <c r="J17" s="91">
        <v>10</v>
      </c>
      <c r="K17" s="88"/>
      <c r="L17" s="91">
        <v>16</v>
      </c>
      <c r="M17" s="91">
        <v>1</v>
      </c>
      <c r="N17" s="91">
        <v>9</v>
      </c>
      <c r="O17" s="91">
        <v>9</v>
      </c>
      <c r="P17" s="91">
        <v>94</v>
      </c>
      <c r="Q17" s="91">
        <v>3</v>
      </c>
      <c r="R17" s="91">
        <v>6</v>
      </c>
      <c r="S17" s="91">
        <v>10</v>
      </c>
      <c r="T17" s="91"/>
      <c r="U17" s="91">
        <v>4</v>
      </c>
      <c r="V17" s="91">
        <v>0</v>
      </c>
      <c r="W17" s="91">
        <v>0</v>
      </c>
      <c r="X17" s="91">
        <v>0</v>
      </c>
      <c r="Y17" s="91">
        <v>7</v>
      </c>
      <c r="Z17" s="91">
        <v>0</v>
      </c>
      <c r="AA17" s="91">
        <v>1</v>
      </c>
      <c r="AB17" s="91">
        <v>1</v>
      </c>
      <c r="AE17" s="89">
        <v>0.21052631578947367</v>
      </c>
      <c r="AF17" s="89">
        <v>4.0160642570281121E-3</v>
      </c>
      <c r="AG17" s="89">
        <v>0.15</v>
      </c>
      <c r="AH17" s="89">
        <v>0.16666666666666666</v>
      </c>
      <c r="AI17" s="89">
        <v>0.188</v>
      </c>
      <c r="AJ17" s="89">
        <v>2.6548672566371681E-2</v>
      </c>
      <c r="AK17" s="89">
        <v>0.21428571428571427</v>
      </c>
      <c r="AL17" s="89">
        <v>0.15384615384615385</v>
      </c>
      <c r="AM17" s="89"/>
      <c r="AN17" s="89">
        <v>0.25</v>
      </c>
      <c r="AO17" s="89">
        <v>0</v>
      </c>
      <c r="AP17" s="89">
        <v>0</v>
      </c>
      <c r="AQ17" s="89">
        <v>0</v>
      </c>
      <c r="AR17" s="89">
        <v>7.0707070707070704E-2</v>
      </c>
      <c r="AS17" s="89">
        <v>0</v>
      </c>
      <c r="AT17" s="89">
        <v>0.125</v>
      </c>
      <c r="AU17" s="89">
        <v>3.8461538461538464E-2</v>
      </c>
    </row>
    <row r="18" spans="1:49" x14ac:dyDescent="0.2">
      <c r="A18" s="88" t="s">
        <v>63</v>
      </c>
      <c r="B18" s="88" t="s">
        <v>124</v>
      </c>
      <c r="C18" s="91">
        <v>5</v>
      </c>
      <c r="D18" s="91">
        <v>5</v>
      </c>
      <c r="E18" s="91">
        <v>6</v>
      </c>
      <c r="F18" s="91">
        <v>0</v>
      </c>
      <c r="G18" s="91">
        <v>38</v>
      </c>
      <c r="H18" s="91">
        <v>7</v>
      </c>
      <c r="I18" s="91">
        <v>6</v>
      </c>
      <c r="J18" s="91">
        <v>13</v>
      </c>
      <c r="K18" s="88"/>
      <c r="L18" s="91">
        <v>1</v>
      </c>
      <c r="M18" s="91">
        <v>1</v>
      </c>
      <c r="N18" s="91">
        <v>6</v>
      </c>
      <c r="O18" s="91">
        <v>0</v>
      </c>
      <c r="P18" s="91">
        <v>38</v>
      </c>
      <c r="Q18" s="91">
        <v>7</v>
      </c>
      <c r="R18" s="91">
        <v>6</v>
      </c>
      <c r="S18" s="91">
        <v>13</v>
      </c>
      <c r="T18" s="91"/>
      <c r="U18" s="91">
        <v>0</v>
      </c>
      <c r="V18" s="91">
        <v>0</v>
      </c>
      <c r="W18" s="91">
        <v>0</v>
      </c>
      <c r="X18" s="91">
        <v>0</v>
      </c>
      <c r="Y18" s="91">
        <v>4</v>
      </c>
      <c r="Z18" s="91">
        <v>0</v>
      </c>
      <c r="AA18" s="91">
        <v>2</v>
      </c>
      <c r="AB18" s="91">
        <v>5</v>
      </c>
      <c r="AE18" s="89">
        <v>1.3157894736842105E-2</v>
      </c>
      <c r="AF18" s="89">
        <v>4.0160642570281121E-3</v>
      </c>
      <c r="AG18" s="89">
        <v>0.1</v>
      </c>
      <c r="AH18" s="89">
        <v>0</v>
      </c>
      <c r="AI18" s="89">
        <v>7.5999999999999998E-2</v>
      </c>
      <c r="AJ18" s="89">
        <v>6.1946902654867256E-2</v>
      </c>
      <c r="AK18" s="89">
        <v>0.21428571428571427</v>
      </c>
      <c r="AL18" s="89">
        <v>0.2</v>
      </c>
      <c r="AM18" s="89"/>
      <c r="AN18" s="89">
        <v>0</v>
      </c>
      <c r="AO18" s="89">
        <v>0</v>
      </c>
      <c r="AP18" s="89">
        <v>0</v>
      </c>
      <c r="AQ18" s="89">
        <v>0</v>
      </c>
      <c r="AR18" s="89">
        <v>4.0404040404040407E-2</v>
      </c>
      <c r="AS18" s="89">
        <v>0</v>
      </c>
      <c r="AT18" s="89">
        <v>0.25</v>
      </c>
      <c r="AU18" s="89">
        <v>0.19230769230769232</v>
      </c>
    </row>
    <row r="19" spans="1:49" x14ac:dyDescent="0.2">
      <c r="A19" s="88" t="s">
        <v>64</v>
      </c>
      <c r="B19" s="88" t="s">
        <v>125</v>
      </c>
      <c r="C19" s="91">
        <v>0</v>
      </c>
      <c r="D19" s="91">
        <v>121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88"/>
      <c r="L19" s="91">
        <v>0</v>
      </c>
      <c r="M19" s="91">
        <v>121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/>
      <c r="U19" s="91">
        <v>0</v>
      </c>
      <c r="V19" s="91">
        <v>7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  <c r="AE19" s="89">
        <v>0</v>
      </c>
      <c r="AF19" s="89">
        <v>0.4859437751004016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/>
      <c r="AN19" s="89">
        <v>0</v>
      </c>
      <c r="AO19" s="89">
        <v>0.35</v>
      </c>
      <c r="AP19" s="89">
        <v>0</v>
      </c>
      <c r="AQ19" s="89">
        <v>0</v>
      </c>
      <c r="AR19" s="89">
        <v>0</v>
      </c>
      <c r="AS19" s="89">
        <v>0</v>
      </c>
      <c r="AT19" s="89">
        <v>0</v>
      </c>
      <c r="AU19" s="89">
        <v>0</v>
      </c>
    </row>
    <row r="20" spans="1:49" x14ac:dyDescent="0.2">
      <c r="A20" s="88" t="s">
        <v>65</v>
      </c>
      <c r="B20" s="88" t="s">
        <v>128</v>
      </c>
      <c r="C20" s="91">
        <v>66</v>
      </c>
      <c r="D20" s="91">
        <v>0</v>
      </c>
      <c r="E20" s="91">
        <v>19</v>
      </c>
      <c r="F20" s="91">
        <v>13</v>
      </c>
      <c r="G20" s="91">
        <v>104</v>
      </c>
      <c r="H20" s="91">
        <v>53</v>
      </c>
      <c r="I20" s="91">
        <v>21</v>
      </c>
      <c r="J20" s="91">
        <v>44</v>
      </c>
      <c r="K20" s="88"/>
      <c r="L20" s="91">
        <v>66</v>
      </c>
      <c r="M20" s="91">
        <v>0</v>
      </c>
      <c r="N20" s="91">
        <v>19</v>
      </c>
      <c r="O20" s="91">
        <v>13</v>
      </c>
      <c r="P20" s="91">
        <v>104</v>
      </c>
      <c r="Q20" s="91">
        <v>53</v>
      </c>
      <c r="R20" s="91">
        <v>21</v>
      </c>
      <c r="S20" s="91">
        <v>44</v>
      </c>
      <c r="T20" s="91"/>
      <c r="U20" s="91">
        <v>12</v>
      </c>
      <c r="V20" s="91">
        <v>0</v>
      </c>
      <c r="W20" s="91">
        <v>4</v>
      </c>
      <c r="X20" s="91">
        <v>3</v>
      </c>
      <c r="Y20" s="91">
        <v>14</v>
      </c>
      <c r="Z20" s="91">
        <v>6</v>
      </c>
      <c r="AA20" s="91">
        <v>7</v>
      </c>
      <c r="AB20" s="91">
        <v>7</v>
      </c>
      <c r="AE20" s="89">
        <v>0.86842105263157898</v>
      </c>
      <c r="AF20" s="89">
        <v>0</v>
      </c>
      <c r="AG20" s="89">
        <v>0.31666666666666665</v>
      </c>
      <c r="AH20" s="89">
        <v>0.24074074074074073</v>
      </c>
      <c r="AI20" s="89">
        <v>0.20799999999999999</v>
      </c>
      <c r="AJ20" s="89">
        <v>0.46902654867256638</v>
      </c>
      <c r="AK20" s="89">
        <v>0.75</v>
      </c>
      <c r="AL20" s="89">
        <v>0.67692307692307696</v>
      </c>
      <c r="AM20" s="89"/>
      <c r="AN20" s="89">
        <v>0.75</v>
      </c>
      <c r="AO20" s="89">
        <v>0</v>
      </c>
      <c r="AP20" s="89">
        <v>0.2857142857142857</v>
      </c>
      <c r="AQ20" s="89">
        <v>0.3</v>
      </c>
      <c r="AR20" s="89">
        <v>0.14141414141414141</v>
      </c>
      <c r="AS20" s="89">
        <v>0.35294117647058826</v>
      </c>
      <c r="AT20" s="89">
        <v>0.875</v>
      </c>
      <c r="AU20" s="89">
        <v>0.26923076923076922</v>
      </c>
    </row>
    <row r="21" spans="1:49" x14ac:dyDescent="0.2">
      <c r="A21" s="88" t="s">
        <v>66</v>
      </c>
      <c r="B21" s="88" t="s">
        <v>131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5</v>
      </c>
      <c r="I21" s="91">
        <v>0</v>
      </c>
      <c r="J21" s="91">
        <v>0</v>
      </c>
      <c r="K21" s="88"/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3</v>
      </c>
      <c r="R21" s="91">
        <v>0</v>
      </c>
      <c r="S21" s="91">
        <v>0</v>
      </c>
      <c r="T21" s="91"/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E21" s="89">
        <v>0</v>
      </c>
      <c r="AF21" s="89">
        <v>0</v>
      </c>
      <c r="AG21" s="89">
        <v>0</v>
      </c>
      <c r="AH21" s="89">
        <v>0</v>
      </c>
      <c r="AI21" s="89">
        <v>0</v>
      </c>
      <c r="AJ21" s="89">
        <v>2.6548672566371681E-2</v>
      </c>
      <c r="AK21" s="89">
        <v>0</v>
      </c>
      <c r="AL21" s="89">
        <v>0</v>
      </c>
      <c r="AM21" s="89"/>
      <c r="AN21" s="89">
        <v>0</v>
      </c>
      <c r="AO21" s="89">
        <v>0</v>
      </c>
      <c r="AP21" s="89">
        <v>0</v>
      </c>
      <c r="AQ21" s="89">
        <v>0</v>
      </c>
      <c r="AR21" s="89">
        <v>0</v>
      </c>
      <c r="AS21" s="89">
        <v>0</v>
      </c>
      <c r="AT21" s="89">
        <v>0</v>
      </c>
      <c r="AU21" s="89">
        <v>0</v>
      </c>
    </row>
    <row r="22" spans="1:49" x14ac:dyDescent="0.2">
      <c r="A22" s="88" t="s">
        <v>67</v>
      </c>
      <c r="B22" s="88" t="s">
        <v>132</v>
      </c>
      <c r="C22" s="91">
        <v>10</v>
      </c>
      <c r="D22" s="91">
        <v>11</v>
      </c>
      <c r="E22" s="91">
        <v>17</v>
      </c>
      <c r="F22" s="91">
        <v>22</v>
      </c>
      <c r="G22" s="91">
        <v>62</v>
      </c>
      <c r="H22" s="91">
        <v>38</v>
      </c>
      <c r="I22" s="91">
        <v>0</v>
      </c>
      <c r="J22" s="91">
        <v>9</v>
      </c>
      <c r="K22" s="88"/>
      <c r="L22" s="91">
        <v>10</v>
      </c>
      <c r="M22" s="91">
        <v>11</v>
      </c>
      <c r="N22" s="91">
        <v>17</v>
      </c>
      <c r="O22" s="91">
        <v>22</v>
      </c>
      <c r="P22" s="91">
        <v>62</v>
      </c>
      <c r="Q22" s="91">
        <v>38</v>
      </c>
      <c r="R22" s="91">
        <v>0</v>
      </c>
      <c r="S22" s="91">
        <v>9</v>
      </c>
      <c r="T22" s="91"/>
      <c r="U22" s="89">
        <v>2</v>
      </c>
      <c r="V22" s="91">
        <v>1</v>
      </c>
      <c r="W22" s="91">
        <v>3</v>
      </c>
      <c r="X22" s="91">
        <v>2</v>
      </c>
      <c r="Y22" s="91">
        <v>2</v>
      </c>
      <c r="Z22" s="91">
        <v>2</v>
      </c>
      <c r="AA22" s="91">
        <v>0</v>
      </c>
      <c r="AB22" s="91">
        <v>4</v>
      </c>
      <c r="AE22" s="89">
        <v>0.13157894736842105</v>
      </c>
      <c r="AF22" s="89">
        <v>4.4176706827309238E-2</v>
      </c>
      <c r="AG22" s="89">
        <v>0.28333333333333333</v>
      </c>
      <c r="AH22" s="89">
        <v>0.40740740740740738</v>
      </c>
      <c r="AI22" s="89">
        <v>0.124</v>
      </c>
      <c r="AJ22" s="89">
        <v>0.33628318584070799</v>
      </c>
      <c r="AK22" s="89">
        <v>0</v>
      </c>
      <c r="AL22" s="89">
        <v>0.13846153846153847</v>
      </c>
      <c r="AM22" s="89"/>
      <c r="AN22" s="89">
        <v>0.125</v>
      </c>
      <c r="AO22" s="89">
        <v>0.05</v>
      </c>
      <c r="AP22" s="89">
        <v>0.21428571428571427</v>
      </c>
      <c r="AQ22" s="89">
        <v>0.2</v>
      </c>
      <c r="AR22" s="89">
        <v>2.0202020202020204E-2</v>
      </c>
      <c r="AS22" s="89">
        <v>0.11764705882352941</v>
      </c>
      <c r="AT22" s="89">
        <v>0</v>
      </c>
      <c r="AU22" s="89">
        <v>0.15384615384615385</v>
      </c>
      <c r="AW22" s="121"/>
    </row>
    <row r="23" spans="1:49" x14ac:dyDescent="0.2">
      <c r="A23" s="88" t="s">
        <v>68</v>
      </c>
      <c r="B23" s="88" t="s">
        <v>133</v>
      </c>
      <c r="C23" s="91">
        <v>0</v>
      </c>
      <c r="D23" s="91">
        <v>5</v>
      </c>
      <c r="E23" s="91">
        <v>8</v>
      </c>
      <c r="F23" s="91">
        <v>0</v>
      </c>
      <c r="G23" s="91">
        <v>17</v>
      </c>
      <c r="H23" s="91">
        <v>0</v>
      </c>
      <c r="I23" s="91">
        <v>0</v>
      </c>
      <c r="J23" s="91">
        <v>0</v>
      </c>
      <c r="K23" s="88"/>
      <c r="L23" s="91">
        <v>0</v>
      </c>
      <c r="M23" s="91">
        <v>3</v>
      </c>
      <c r="N23" s="91">
        <v>8</v>
      </c>
      <c r="O23" s="91">
        <v>0</v>
      </c>
      <c r="P23" s="91">
        <v>17</v>
      </c>
      <c r="Q23" s="91">
        <v>0</v>
      </c>
      <c r="R23" s="91">
        <v>0</v>
      </c>
      <c r="S23" s="91">
        <v>0</v>
      </c>
      <c r="T23" s="91"/>
      <c r="U23" s="91">
        <v>0</v>
      </c>
      <c r="V23" s="91">
        <v>0</v>
      </c>
      <c r="W23" s="91">
        <v>0</v>
      </c>
      <c r="X23" s="91">
        <v>0</v>
      </c>
      <c r="Y23" s="91">
        <v>1</v>
      </c>
      <c r="Z23" s="91">
        <v>0</v>
      </c>
      <c r="AA23" s="91">
        <v>0</v>
      </c>
      <c r="AB23" s="91">
        <v>0</v>
      </c>
      <c r="AE23" s="89">
        <v>0</v>
      </c>
      <c r="AF23" s="89">
        <v>1.2048192771084338E-2</v>
      </c>
      <c r="AG23" s="89">
        <v>0.13333333333333333</v>
      </c>
      <c r="AH23" s="89">
        <v>0</v>
      </c>
      <c r="AI23" s="89">
        <v>3.4000000000000002E-2</v>
      </c>
      <c r="AJ23" s="89">
        <v>0</v>
      </c>
      <c r="AK23" s="89">
        <v>0</v>
      </c>
      <c r="AL23" s="89">
        <v>0</v>
      </c>
      <c r="AM23" s="89"/>
      <c r="AN23" s="89">
        <v>0</v>
      </c>
      <c r="AO23" s="89">
        <v>0</v>
      </c>
      <c r="AP23" s="89">
        <v>0</v>
      </c>
      <c r="AQ23" s="89">
        <v>0</v>
      </c>
      <c r="AR23" s="89">
        <v>1.0101010101010102E-2</v>
      </c>
      <c r="AS23" s="89">
        <v>0</v>
      </c>
      <c r="AT23" s="89">
        <v>0</v>
      </c>
      <c r="AU23" s="89">
        <v>0</v>
      </c>
    </row>
    <row r="24" spans="1:49" x14ac:dyDescent="0.2">
      <c r="A24" s="88" t="s">
        <v>69</v>
      </c>
      <c r="B24" s="88" t="s">
        <v>134</v>
      </c>
      <c r="C24" s="91">
        <v>0</v>
      </c>
      <c r="D24" s="91">
        <v>0</v>
      </c>
      <c r="E24" s="91">
        <v>6</v>
      </c>
      <c r="F24" s="91">
        <v>0</v>
      </c>
      <c r="G24" s="91">
        <v>41</v>
      </c>
      <c r="H24" s="91">
        <v>36</v>
      </c>
      <c r="I24" s="91">
        <v>0</v>
      </c>
      <c r="J24" s="91">
        <v>6</v>
      </c>
      <c r="K24" s="88"/>
      <c r="L24" s="91">
        <v>0</v>
      </c>
      <c r="M24" s="91">
        <v>0</v>
      </c>
      <c r="N24" s="91">
        <v>6</v>
      </c>
      <c r="O24" s="91">
        <v>0</v>
      </c>
      <c r="P24" s="91">
        <v>41</v>
      </c>
      <c r="Q24" s="91">
        <v>36</v>
      </c>
      <c r="R24" s="91">
        <v>0</v>
      </c>
      <c r="S24" s="91">
        <v>6</v>
      </c>
      <c r="T24" s="91"/>
      <c r="U24" s="91">
        <v>0</v>
      </c>
      <c r="V24" s="91">
        <v>0</v>
      </c>
      <c r="W24" s="91">
        <v>0</v>
      </c>
      <c r="X24" s="91">
        <v>0</v>
      </c>
      <c r="Y24" s="91">
        <v>2</v>
      </c>
      <c r="Z24" s="91">
        <v>0</v>
      </c>
      <c r="AA24" s="91">
        <v>0</v>
      </c>
      <c r="AB24" s="91">
        <v>0</v>
      </c>
      <c r="AE24" s="89">
        <v>0</v>
      </c>
      <c r="AF24" s="89">
        <v>0</v>
      </c>
      <c r="AG24" s="89">
        <v>0.1</v>
      </c>
      <c r="AH24" s="89">
        <v>0</v>
      </c>
      <c r="AI24" s="89">
        <v>8.2000000000000003E-2</v>
      </c>
      <c r="AJ24" s="89">
        <v>0.31858407079646017</v>
      </c>
      <c r="AK24" s="89">
        <v>0</v>
      </c>
      <c r="AL24" s="89">
        <v>9.2307692307692313E-2</v>
      </c>
      <c r="AM24" s="89"/>
      <c r="AN24" s="89">
        <v>0</v>
      </c>
      <c r="AO24" s="89">
        <v>0</v>
      </c>
      <c r="AP24" s="89">
        <v>0</v>
      </c>
      <c r="AQ24" s="89">
        <v>0</v>
      </c>
      <c r="AR24" s="89">
        <v>2.0202020202020204E-2</v>
      </c>
      <c r="AS24" s="89">
        <v>0</v>
      </c>
      <c r="AT24" s="89">
        <v>0</v>
      </c>
      <c r="AU24" s="89">
        <v>0</v>
      </c>
    </row>
    <row r="25" spans="1:49" x14ac:dyDescent="0.2">
      <c r="A25" s="88" t="s">
        <v>70</v>
      </c>
      <c r="B25" s="88" t="s">
        <v>135</v>
      </c>
      <c r="C25" s="91">
        <v>0</v>
      </c>
      <c r="D25" s="91">
        <v>0</v>
      </c>
      <c r="E25" s="91">
        <v>0</v>
      </c>
      <c r="F25" s="91">
        <v>0</v>
      </c>
      <c r="G25" s="91">
        <v>35</v>
      </c>
      <c r="H25" s="91">
        <v>12</v>
      </c>
      <c r="I25" s="91">
        <v>0</v>
      </c>
      <c r="J25" s="91">
        <v>0</v>
      </c>
      <c r="K25" s="88"/>
      <c r="L25" s="91">
        <v>0</v>
      </c>
      <c r="M25" s="91">
        <v>0</v>
      </c>
      <c r="N25" s="91">
        <v>0</v>
      </c>
      <c r="O25" s="91">
        <v>0</v>
      </c>
      <c r="P25" s="91">
        <v>35</v>
      </c>
      <c r="Q25" s="91">
        <v>12</v>
      </c>
      <c r="R25" s="91">
        <v>0</v>
      </c>
      <c r="S25" s="91">
        <v>0</v>
      </c>
      <c r="T25" s="91"/>
      <c r="U25" s="91">
        <v>0</v>
      </c>
      <c r="V25" s="91">
        <v>0</v>
      </c>
      <c r="W25" s="91">
        <v>0</v>
      </c>
      <c r="X25" s="91">
        <v>0</v>
      </c>
      <c r="Y25" s="91">
        <v>1</v>
      </c>
      <c r="Z25" s="91">
        <v>0</v>
      </c>
      <c r="AA25" s="91">
        <v>0</v>
      </c>
      <c r="AB25" s="91">
        <v>0</v>
      </c>
      <c r="AE25" s="89">
        <v>0</v>
      </c>
      <c r="AF25" s="89">
        <v>0</v>
      </c>
      <c r="AG25" s="89">
        <v>0</v>
      </c>
      <c r="AH25" s="89">
        <v>0</v>
      </c>
      <c r="AI25" s="89">
        <v>7.0000000000000007E-2</v>
      </c>
      <c r="AJ25" s="89">
        <v>0.10619469026548672</v>
      </c>
      <c r="AK25" s="89">
        <v>0</v>
      </c>
      <c r="AL25" s="89">
        <v>0</v>
      </c>
      <c r="AM25" s="89"/>
      <c r="AN25" s="89">
        <v>0</v>
      </c>
      <c r="AO25" s="89">
        <v>0</v>
      </c>
      <c r="AP25" s="89">
        <v>0</v>
      </c>
      <c r="AQ25" s="89">
        <v>0</v>
      </c>
      <c r="AR25" s="89">
        <v>1.0101010101010102E-2</v>
      </c>
      <c r="AS25" s="89">
        <v>0</v>
      </c>
      <c r="AT25" s="89">
        <v>0</v>
      </c>
      <c r="AU25" s="89">
        <v>0</v>
      </c>
    </row>
    <row r="26" spans="1:49" x14ac:dyDescent="0.2">
      <c r="A26" s="88" t="s">
        <v>71</v>
      </c>
      <c r="B26" s="88" t="s">
        <v>136</v>
      </c>
      <c r="C26" s="91">
        <v>0</v>
      </c>
      <c r="D26" s="91">
        <v>0</v>
      </c>
      <c r="E26" s="91">
        <v>5</v>
      </c>
      <c r="F26" s="91">
        <v>0</v>
      </c>
      <c r="G26" s="91">
        <v>19</v>
      </c>
      <c r="H26" s="91">
        <v>5</v>
      </c>
      <c r="I26" s="91">
        <v>0</v>
      </c>
      <c r="J26" s="91">
        <v>5</v>
      </c>
      <c r="K26" s="88"/>
      <c r="L26" s="91">
        <v>0</v>
      </c>
      <c r="M26" s="91">
        <v>0</v>
      </c>
      <c r="N26" s="91">
        <v>3</v>
      </c>
      <c r="O26" s="91">
        <v>0</v>
      </c>
      <c r="P26" s="91">
        <v>19</v>
      </c>
      <c r="Q26" s="91">
        <v>3</v>
      </c>
      <c r="R26" s="91">
        <v>0</v>
      </c>
      <c r="S26" s="91">
        <v>2</v>
      </c>
      <c r="T26" s="91"/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E26" s="89">
        <v>0</v>
      </c>
      <c r="AF26" s="89">
        <v>0</v>
      </c>
      <c r="AG26" s="89">
        <v>0.05</v>
      </c>
      <c r="AH26" s="89">
        <v>0</v>
      </c>
      <c r="AI26" s="89">
        <v>3.7999999999999999E-2</v>
      </c>
      <c r="AJ26" s="89">
        <v>2.6548672566371681E-2</v>
      </c>
      <c r="AK26" s="89">
        <v>0</v>
      </c>
      <c r="AL26" s="89">
        <v>3.0769230769230771E-2</v>
      </c>
      <c r="AM26" s="89"/>
      <c r="AN26" s="89">
        <v>0</v>
      </c>
      <c r="AO26" s="89">
        <v>0</v>
      </c>
      <c r="AP26" s="89">
        <v>0</v>
      </c>
      <c r="AQ26" s="89">
        <v>0</v>
      </c>
      <c r="AR26" s="89">
        <v>0</v>
      </c>
      <c r="AS26" s="89">
        <v>0</v>
      </c>
      <c r="AT26" s="89">
        <v>0</v>
      </c>
      <c r="AU26" s="89">
        <v>0</v>
      </c>
    </row>
    <row r="27" spans="1:49" x14ac:dyDescent="0.2">
      <c r="A27" s="88" t="s">
        <v>72</v>
      </c>
      <c r="B27" s="88" t="s">
        <v>137</v>
      </c>
      <c r="C27" s="91">
        <v>0</v>
      </c>
      <c r="D27" s="91">
        <v>0</v>
      </c>
      <c r="E27" s="91">
        <v>13</v>
      </c>
      <c r="F27" s="91">
        <v>20</v>
      </c>
      <c r="G27" s="91">
        <v>49</v>
      </c>
      <c r="H27" s="91">
        <v>30</v>
      </c>
      <c r="I27" s="91">
        <v>0</v>
      </c>
      <c r="J27" s="91">
        <v>13</v>
      </c>
      <c r="K27" s="88"/>
      <c r="L27" s="91">
        <v>0</v>
      </c>
      <c r="M27" s="91">
        <v>0</v>
      </c>
      <c r="N27" s="91">
        <v>13</v>
      </c>
      <c r="O27" s="91">
        <v>20</v>
      </c>
      <c r="P27" s="91">
        <v>49</v>
      </c>
      <c r="Q27" s="91">
        <v>30</v>
      </c>
      <c r="R27" s="91">
        <v>0</v>
      </c>
      <c r="S27" s="91">
        <v>13</v>
      </c>
      <c r="T27" s="91"/>
      <c r="U27" s="91">
        <v>0</v>
      </c>
      <c r="V27" s="91">
        <v>0</v>
      </c>
      <c r="W27" s="91">
        <v>0</v>
      </c>
      <c r="X27" s="91">
        <v>1</v>
      </c>
      <c r="Y27" s="91">
        <v>6</v>
      </c>
      <c r="Z27" s="91">
        <v>0</v>
      </c>
      <c r="AA27" s="91">
        <v>0</v>
      </c>
      <c r="AB27" s="91">
        <v>5</v>
      </c>
      <c r="AE27" s="89">
        <v>0</v>
      </c>
      <c r="AF27" s="89">
        <v>0</v>
      </c>
      <c r="AG27" s="89">
        <v>0.21666666666666667</v>
      </c>
      <c r="AH27" s="89">
        <v>0.37037037037037035</v>
      </c>
      <c r="AI27" s="89">
        <v>9.8000000000000004E-2</v>
      </c>
      <c r="AJ27" s="89">
        <v>0.26548672566371684</v>
      </c>
      <c r="AK27" s="89">
        <v>0</v>
      </c>
      <c r="AL27" s="89">
        <v>0.2</v>
      </c>
      <c r="AM27" s="89"/>
      <c r="AN27" s="89">
        <v>0</v>
      </c>
      <c r="AO27" s="89">
        <v>0</v>
      </c>
      <c r="AP27" s="89">
        <v>0</v>
      </c>
      <c r="AQ27" s="89">
        <v>0.1</v>
      </c>
      <c r="AR27" s="89">
        <v>6.0606060606060608E-2</v>
      </c>
      <c r="AS27" s="89">
        <v>0</v>
      </c>
      <c r="AT27" s="89">
        <v>0</v>
      </c>
      <c r="AU27" s="89">
        <v>0.19230769230769232</v>
      </c>
    </row>
    <row r="28" spans="1:49" x14ac:dyDescent="0.2">
      <c r="A28" s="88" t="s">
        <v>73</v>
      </c>
      <c r="B28" s="88" t="s">
        <v>138</v>
      </c>
      <c r="C28" s="91">
        <v>0</v>
      </c>
      <c r="D28" s="91">
        <v>0</v>
      </c>
      <c r="E28" s="91">
        <v>5</v>
      </c>
      <c r="F28" s="91">
        <v>5</v>
      </c>
      <c r="G28" s="91">
        <v>43</v>
      </c>
      <c r="H28" s="91">
        <v>18</v>
      </c>
      <c r="I28" s="91">
        <v>6</v>
      </c>
      <c r="J28" s="91">
        <v>12</v>
      </c>
      <c r="K28" s="88"/>
      <c r="L28" s="91">
        <v>0</v>
      </c>
      <c r="M28" s="91">
        <v>0</v>
      </c>
      <c r="N28" s="91">
        <v>3</v>
      </c>
      <c r="O28" s="91">
        <v>2</v>
      </c>
      <c r="P28" s="91">
        <v>43</v>
      </c>
      <c r="Q28" s="91">
        <v>18</v>
      </c>
      <c r="R28" s="91">
        <v>6</v>
      </c>
      <c r="S28" s="91">
        <v>12</v>
      </c>
      <c r="T28" s="91"/>
      <c r="U28" s="91">
        <v>0</v>
      </c>
      <c r="V28" s="91">
        <v>0</v>
      </c>
      <c r="W28" s="91">
        <v>0</v>
      </c>
      <c r="X28" s="91">
        <v>0</v>
      </c>
      <c r="Y28" s="91">
        <v>6</v>
      </c>
      <c r="Z28" s="91">
        <v>0</v>
      </c>
      <c r="AA28" s="91">
        <v>3</v>
      </c>
      <c r="AB28" s="91">
        <v>3</v>
      </c>
      <c r="AE28" s="89">
        <v>0</v>
      </c>
      <c r="AF28" s="89">
        <v>0</v>
      </c>
      <c r="AG28" s="89">
        <v>0.05</v>
      </c>
      <c r="AH28" s="89">
        <v>3.7037037037037035E-2</v>
      </c>
      <c r="AI28" s="89">
        <v>8.5999999999999993E-2</v>
      </c>
      <c r="AJ28" s="89">
        <v>0.15929203539823009</v>
      </c>
      <c r="AK28" s="89">
        <v>0.21428571428571427</v>
      </c>
      <c r="AL28" s="89">
        <v>0.18461538461538463</v>
      </c>
      <c r="AM28" s="89"/>
      <c r="AN28" s="89">
        <v>0</v>
      </c>
      <c r="AO28" s="89">
        <v>0</v>
      </c>
      <c r="AP28" s="89">
        <v>0</v>
      </c>
      <c r="AQ28" s="89">
        <v>0</v>
      </c>
      <c r="AR28" s="89">
        <v>6.0606060606060608E-2</v>
      </c>
      <c r="AS28" s="89">
        <v>0</v>
      </c>
      <c r="AT28" s="89">
        <v>0.375</v>
      </c>
      <c r="AU28" s="89">
        <v>0.11538461538461539</v>
      </c>
    </row>
    <row r="29" spans="1:49" x14ac:dyDescent="0.2">
      <c r="A29" s="88" t="s">
        <v>74</v>
      </c>
      <c r="B29" s="88" t="s">
        <v>139</v>
      </c>
      <c r="C29" s="91">
        <v>9</v>
      </c>
      <c r="D29" s="91">
        <v>0</v>
      </c>
      <c r="E29" s="91">
        <v>0</v>
      </c>
      <c r="F29" s="91">
        <v>5</v>
      </c>
      <c r="G29" s="91">
        <v>53</v>
      </c>
      <c r="H29" s="91">
        <v>10</v>
      </c>
      <c r="I29" s="91">
        <v>5</v>
      </c>
      <c r="J29" s="91">
        <v>9</v>
      </c>
      <c r="K29" s="88"/>
      <c r="L29" s="91">
        <v>9</v>
      </c>
      <c r="M29" s="91">
        <v>0</v>
      </c>
      <c r="N29" s="91">
        <v>0</v>
      </c>
      <c r="O29" s="91">
        <v>1</v>
      </c>
      <c r="P29" s="91">
        <v>53</v>
      </c>
      <c r="Q29" s="91">
        <v>10</v>
      </c>
      <c r="R29" s="91">
        <v>4</v>
      </c>
      <c r="S29" s="91">
        <v>9</v>
      </c>
      <c r="T29" s="91"/>
      <c r="U29" s="91">
        <v>0</v>
      </c>
      <c r="V29" s="91">
        <v>0</v>
      </c>
      <c r="W29" s="91">
        <v>0</v>
      </c>
      <c r="X29" s="91">
        <v>0</v>
      </c>
      <c r="Y29" s="91">
        <v>5</v>
      </c>
      <c r="Z29" s="91">
        <v>0</v>
      </c>
      <c r="AA29" s="91">
        <v>0</v>
      </c>
      <c r="AB29" s="91">
        <v>1</v>
      </c>
      <c r="AE29" s="89">
        <v>0.11842105263157894</v>
      </c>
      <c r="AF29" s="89">
        <v>0</v>
      </c>
      <c r="AG29" s="89">
        <v>0</v>
      </c>
      <c r="AH29" s="89">
        <v>1.8518518518518517E-2</v>
      </c>
      <c r="AI29" s="89">
        <v>0.106</v>
      </c>
      <c r="AJ29" s="89">
        <v>8.8495575221238937E-2</v>
      </c>
      <c r="AK29" s="89">
        <v>0.14285714285714285</v>
      </c>
      <c r="AL29" s="89">
        <v>0.13846153846153847</v>
      </c>
      <c r="AM29" s="89"/>
      <c r="AN29" s="89">
        <v>0</v>
      </c>
      <c r="AO29" s="89">
        <v>0</v>
      </c>
      <c r="AP29" s="89">
        <v>0</v>
      </c>
      <c r="AQ29" s="89">
        <v>0</v>
      </c>
      <c r="AR29" s="89">
        <v>5.0505050505050504E-2</v>
      </c>
      <c r="AS29" s="89">
        <v>0</v>
      </c>
      <c r="AT29" s="89">
        <v>0</v>
      </c>
      <c r="AU29" s="89">
        <v>3.8461538461538464E-2</v>
      </c>
    </row>
    <row r="30" spans="1:49" x14ac:dyDescent="0.2">
      <c r="A30" s="88" t="s">
        <v>76</v>
      </c>
      <c r="B30" s="88" t="s">
        <v>140</v>
      </c>
      <c r="C30" s="91">
        <v>0</v>
      </c>
      <c r="D30" s="91">
        <v>0</v>
      </c>
      <c r="E30" s="91">
        <v>0</v>
      </c>
      <c r="F30" s="91">
        <v>0</v>
      </c>
      <c r="G30" s="91">
        <v>30</v>
      </c>
      <c r="H30" s="91">
        <v>5</v>
      </c>
      <c r="I30" s="91">
        <v>0</v>
      </c>
      <c r="J30" s="91">
        <v>0</v>
      </c>
      <c r="K30" s="88"/>
      <c r="L30" s="91">
        <v>0</v>
      </c>
      <c r="M30" s="91">
        <v>0</v>
      </c>
      <c r="N30" s="91">
        <v>0</v>
      </c>
      <c r="O30" s="91">
        <v>0</v>
      </c>
      <c r="P30" s="91">
        <v>30</v>
      </c>
      <c r="Q30" s="91">
        <v>1</v>
      </c>
      <c r="R30" s="91">
        <v>0</v>
      </c>
      <c r="S30" s="91">
        <v>0</v>
      </c>
      <c r="T30" s="91"/>
      <c r="U30" s="91">
        <v>0</v>
      </c>
      <c r="V30" s="91">
        <v>0</v>
      </c>
      <c r="W30" s="91">
        <v>0</v>
      </c>
      <c r="X30" s="91">
        <v>0</v>
      </c>
      <c r="Y30" s="91">
        <v>2</v>
      </c>
      <c r="Z30" s="91">
        <v>0</v>
      </c>
      <c r="AA30" s="91">
        <v>0</v>
      </c>
      <c r="AB30" s="91">
        <v>0</v>
      </c>
      <c r="AE30" s="89">
        <v>0</v>
      </c>
      <c r="AF30" s="89">
        <v>0</v>
      </c>
      <c r="AG30" s="89">
        <v>0</v>
      </c>
      <c r="AH30" s="89">
        <v>0</v>
      </c>
      <c r="AI30" s="89">
        <v>0.06</v>
      </c>
      <c r="AJ30" s="89">
        <v>8.8495575221238937E-3</v>
      </c>
      <c r="AK30" s="89">
        <v>0</v>
      </c>
      <c r="AL30" s="89">
        <v>0</v>
      </c>
      <c r="AM30" s="89"/>
      <c r="AN30" s="89">
        <v>0</v>
      </c>
      <c r="AO30" s="89">
        <v>0</v>
      </c>
      <c r="AP30" s="89">
        <v>0</v>
      </c>
      <c r="AQ30" s="89">
        <v>0</v>
      </c>
      <c r="AR30" s="89">
        <v>2.0202020202020204E-2</v>
      </c>
      <c r="AS30" s="89">
        <v>0</v>
      </c>
      <c r="AT30" s="89">
        <v>0</v>
      </c>
      <c r="AU30" s="89">
        <v>0</v>
      </c>
    </row>
    <row r="31" spans="1:49" x14ac:dyDescent="0.2">
      <c r="A31" s="88" t="s">
        <v>78</v>
      </c>
      <c r="B31" s="88" t="s">
        <v>141</v>
      </c>
      <c r="C31" s="91">
        <v>0</v>
      </c>
      <c r="D31" s="91">
        <v>0</v>
      </c>
      <c r="E31" s="91">
        <v>0</v>
      </c>
      <c r="F31" s="91">
        <v>5</v>
      </c>
      <c r="G31" s="91">
        <v>29</v>
      </c>
      <c r="H31" s="91">
        <v>5</v>
      </c>
      <c r="I31" s="91">
        <v>0</v>
      </c>
      <c r="J31" s="91">
        <v>8</v>
      </c>
      <c r="K31" s="88"/>
      <c r="L31" s="91">
        <v>0</v>
      </c>
      <c r="M31" s="91">
        <v>0</v>
      </c>
      <c r="N31" s="91">
        <v>0</v>
      </c>
      <c r="O31" s="91">
        <v>3</v>
      </c>
      <c r="P31" s="91">
        <v>29</v>
      </c>
      <c r="Q31" s="91">
        <v>3</v>
      </c>
      <c r="R31" s="91">
        <v>0</v>
      </c>
      <c r="S31" s="91">
        <v>8</v>
      </c>
      <c r="T31" s="91"/>
      <c r="U31" s="91">
        <v>0</v>
      </c>
      <c r="V31" s="91">
        <v>0</v>
      </c>
      <c r="W31" s="91">
        <v>0</v>
      </c>
      <c r="X31" s="91">
        <v>0</v>
      </c>
      <c r="Y31" s="91">
        <v>1</v>
      </c>
      <c r="Z31" s="91">
        <v>0</v>
      </c>
      <c r="AA31" s="91">
        <v>0</v>
      </c>
      <c r="AB31" s="91">
        <v>2</v>
      </c>
      <c r="AE31" s="89">
        <v>0</v>
      </c>
      <c r="AF31" s="89">
        <v>0</v>
      </c>
      <c r="AG31" s="89">
        <v>0</v>
      </c>
      <c r="AH31" s="89">
        <v>5.5555555555555552E-2</v>
      </c>
      <c r="AI31" s="89">
        <v>5.8000000000000003E-2</v>
      </c>
      <c r="AJ31" s="89">
        <v>2.6548672566371681E-2</v>
      </c>
      <c r="AK31" s="89">
        <v>0</v>
      </c>
      <c r="AL31" s="89">
        <v>0.12307692307692308</v>
      </c>
      <c r="AM31" s="89"/>
      <c r="AN31" s="89">
        <v>0</v>
      </c>
      <c r="AO31" s="89">
        <v>0</v>
      </c>
      <c r="AP31" s="89">
        <v>0</v>
      </c>
      <c r="AQ31" s="89">
        <v>0</v>
      </c>
      <c r="AR31" s="89">
        <v>1.0101010101010102E-2</v>
      </c>
      <c r="AS31" s="89">
        <v>0</v>
      </c>
      <c r="AT31" s="89">
        <v>0</v>
      </c>
      <c r="AU31" s="89">
        <v>7.6923076923076927E-2</v>
      </c>
    </row>
    <row r="32" spans="1:49" x14ac:dyDescent="0.2">
      <c r="A32" s="88" t="s">
        <v>79</v>
      </c>
      <c r="B32" s="88" t="s">
        <v>146</v>
      </c>
      <c r="C32" s="91">
        <v>0</v>
      </c>
      <c r="D32" s="91">
        <v>73</v>
      </c>
      <c r="E32" s="91">
        <v>0</v>
      </c>
      <c r="F32" s="91">
        <v>0</v>
      </c>
      <c r="G32" s="91">
        <v>0</v>
      </c>
      <c r="H32" s="91">
        <v>5</v>
      </c>
      <c r="I32" s="91">
        <v>0</v>
      </c>
      <c r="J32" s="91">
        <v>0</v>
      </c>
      <c r="K32" s="88"/>
      <c r="L32" s="91">
        <v>0</v>
      </c>
      <c r="M32" s="91">
        <v>73</v>
      </c>
      <c r="N32" s="91">
        <v>0</v>
      </c>
      <c r="O32" s="91">
        <v>0</v>
      </c>
      <c r="P32" s="91">
        <v>0</v>
      </c>
      <c r="Q32" s="91">
        <v>5</v>
      </c>
      <c r="R32" s="91">
        <v>0</v>
      </c>
      <c r="S32" s="91">
        <v>0</v>
      </c>
      <c r="T32" s="91"/>
      <c r="U32" s="91">
        <v>0</v>
      </c>
      <c r="V32" s="91">
        <v>10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E32" s="89">
        <v>0</v>
      </c>
      <c r="AF32" s="89">
        <v>0.29317269076305219</v>
      </c>
      <c r="AG32" s="89">
        <v>0</v>
      </c>
      <c r="AH32" s="89">
        <v>0</v>
      </c>
      <c r="AI32" s="89">
        <v>0</v>
      </c>
      <c r="AJ32" s="89">
        <v>4.4247787610619468E-2</v>
      </c>
      <c r="AK32" s="89">
        <v>0</v>
      </c>
      <c r="AL32" s="89">
        <v>0</v>
      </c>
      <c r="AM32" s="89"/>
      <c r="AN32" s="89">
        <v>0</v>
      </c>
      <c r="AO32" s="89">
        <v>0.5</v>
      </c>
      <c r="AP32" s="89">
        <v>0</v>
      </c>
      <c r="AQ32" s="89">
        <v>0</v>
      </c>
      <c r="AR32" s="89">
        <v>0</v>
      </c>
      <c r="AS32" s="89">
        <v>0</v>
      </c>
      <c r="AT32" s="89">
        <v>0</v>
      </c>
      <c r="AU32" s="89">
        <v>0</v>
      </c>
    </row>
    <row r="33" spans="1:47" s="90" customFormat="1" x14ac:dyDescent="0.2">
      <c r="A33" s="88" t="s">
        <v>80</v>
      </c>
      <c r="B33" s="88" t="s">
        <v>149</v>
      </c>
      <c r="C33" s="92">
        <v>27</v>
      </c>
      <c r="D33" s="92">
        <v>0</v>
      </c>
      <c r="E33" s="92">
        <v>37</v>
      </c>
      <c r="F33" s="92">
        <v>13</v>
      </c>
      <c r="G33" s="92">
        <v>103</v>
      </c>
      <c r="H33" s="92">
        <v>50</v>
      </c>
      <c r="I33" s="92">
        <v>8</v>
      </c>
      <c r="J33" s="92">
        <v>10</v>
      </c>
      <c r="K33" s="88"/>
      <c r="L33" s="92">
        <v>27</v>
      </c>
      <c r="M33" s="92">
        <v>0</v>
      </c>
      <c r="N33" s="92">
        <v>37</v>
      </c>
      <c r="O33" s="92">
        <v>13</v>
      </c>
      <c r="P33" s="92">
        <v>103</v>
      </c>
      <c r="Q33" s="92">
        <v>50</v>
      </c>
      <c r="R33" s="92">
        <v>8</v>
      </c>
      <c r="S33" s="92">
        <v>10</v>
      </c>
      <c r="T33" s="92"/>
      <c r="U33" s="92">
        <v>3</v>
      </c>
      <c r="V33" s="92">
        <v>0</v>
      </c>
      <c r="W33" s="92">
        <v>6</v>
      </c>
      <c r="X33" s="92">
        <v>2</v>
      </c>
      <c r="Y33" s="92">
        <v>27</v>
      </c>
      <c r="Z33" s="92">
        <v>6</v>
      </c>
      <c r="AA33" s="92">
        <v>3</v>
      </c>
      <c r="AB33" s="92">
        <v>2</v>
      </c>
      <c r="AE33" s="124">
        <v>0.35526315789473684</v>
      </c>
      <c r="AF33" s="124">
        <v>0</v>
      </c>
      <c r="AG33" s="124">
        <v>0.6166666666666667</v>
      </c>
      <c r="AH33" s="124">
        <v>0.24074074074074073</v>
      </c>
      <c r="AI33" s="124">
        <v>0.20599999999999999</v>
      </c>
      <c r="AJ33" s="124">
        <v>0.44247787610619471</v>
      </c>
      <c r="AK33" s="124">
        <v>0.2857142857142857</v>
      </c>
      <c r="AL33" s="124">
        <v>0.15384615384615385</v>
      </c>
      <c r="AM33" s="124"/>
      <c r="AN33" s="124">
        <v>0.1875</v>
      </c>
      <c r="AO33" s="124">
        <v>0</v>
      </c>
      <c r="AP33" s="124">
        <v>0.42857142857142855</v>
      </c>
      <c r="AQ33" s="124">
        <v>0.2</v>
      </c>
      <c r="AR33" s="124">
        <v>0.27272727272727271</v>
      </c>
      <c r="AS33" s="124">
        <v>0.35294117647058826</v>
      </c>
      <c r="AT33" s="124">
        <v>0.375</v>
      </c>
      <c r="AU33" s="124">
        <v>7.6923076923076927E-2</v>
      </c>
    </row>
    <row r="34" spans="1:47" s="90" customFormat="1" x14ac:dyDescent="0.2">
      <c r="B34" s="122" t="s">
        <v>206</v>
      </c>
      <c r="C34" s="123">
        <v>264</v>
      </c>
      <c r="D34" s="123">
        <v>660</v>
      </c>
      <c r="E34" s="123">
        <v>290</v>
      </c>
      <c r="F34" s="123">
        <v>230</v>
      </c>
      <c r="G34" s="123">
        <v>1602</v>
      </c>
      <c r="H34" s="123">
        <v>578</v>
      </c>
      <c r="I34" s="123">
        <v>121</v>
      </c>
      <c r="J34" s="123">
        <v>278</v>
      </c>
      <c r="K34" s="123"/>
      <c r="L34" s="123">
        <v>76</v>
      </c>
      <c r="M34" s="123">
        <v>249</v>
      </c>
      <c r="N34" s="123">
        <v>60</v>
      </c>
      <c r="O34" s="123">
        <v>54</v>
      </c>
      <c r="P34" s="123">
        <v>500</v>
      </c>
      <c r="Q34" s="123">
        <v>113</v>
      </c>
      <c r="R34" s="123">
        <v>28</v>
      </c>
      <c r="S34" s="123">
        <v>65</v>
      </c>
      <c r="U34" s="123">
        <v>16</v>
      </c>
      <c r="V34" s="123">
        <v>20</v>
      </c>
      <c r="W34" s="123">
        <v>14</v>
      </c>
      <c r="X34" s="123">
        <v>10</v>
      </c>
      <c r="Y34" s="123">
        <v>99</v>
      </c>
      <c r="Z34" s="123">
        <v>17</v>
      </c>
      <c r="AA34" s="123">
        <v>8</v>
      </c>
      <c r="AB34" s="123">
        <v>26</v>
      </c>
    </row>
  </sheetData>
  <mergeCells count="5">
    <mergeCell ref="C1:J1"/>
    <mergeCell ref="L1:S1"/>
    <mergeCell ref="U1:AB1"/>
    <mergeCell ref="AE1:AL1"/>
    <mergeCell ref="AN1:AU1"/>
  </mergeCells>
  <conditionalFormatting sqref="L3:T33 C34:S34 U34:AB34">
    <cfRule type="cellIs" dxfId="124" priority="18" operator="equal">
      <formula>0</formula>
    </cfRule>
  </conditionalFormatting>
  <conditionalFormatting sqref="C3:J33">
    <cfRule type="cellIs" dxfId="123" priority="17" operator="equal">
      <formula>0</formula>
    </cfRule>
  </conditionalFormatting>
  <conditionalFormatting sqref="L3:S33">
    <cfRule type="cellIs" dxfId="122" priority="15" operator="equal">
      <formula>0</formula>
    </cfRule>
    <cfRule type="cellIs" dxfId="121" priority="16" operator="lessThan">
      <formula>5</formula>
    </cfRule>
  </conditionalFormatting>
  <conditionalFormatting sqref="K34:S34 U34:AB34 C3:J34">
    <cfRule type="cellIs" dxfId="120" priority="14" operator="equal">
      <formula>5</formula>
    </cfRule>
  </conditionalFormatting>
  <conditionalFormatting sqref="U3:AB33">
    <cfRule type="cellIs" dxfId="119" priority="13" operator="equal">
      <formula>0</formula>
    </cfRule>
  </conditionalFormatting>
  <conditionalFormatting sqref="AW22 AM3:AU33">
    <cfRule type="cellIs" dxfId="118" priority="10" operator="equal">
      <formula>0</formula>
    </cfRule>
  </conditionalFormatting>
  <conditionalFormatting sqref="AN3:AU33">
    <cfRule type="cellIs" dxfId="117" priority="7" operator="equal">
      <formula>1</formula>
    </cfRule>
  </conditionalFormatting>
  <conditionalFormatting sqref="AE3:AL33">
    <cfRule type="cellIs" dxfId="116" priority="2" operator="equal">
      <formula>0</formula>
    </cfRule>
  </conditionalFormatting>
  <conditionalFormatting sqref="AE3:AL33">
    <cfRule type="cellIs" dxfId="115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zoomScale="70" zoomScaleNormal="70" workbookViewId="0">
      <selection sqref="A1:A2"/>
    </sheetView>
  </sheetViews>
  <sheetFormatPr defaultRowHeight="15" x14ac:dyDescent="0.25"/>
  <cols>
    <col min="1" max="1" width="9.140625" style="21" customWidth="1"/>
    <col min="2" max="2" width="29.42578125" customWidth="1"/>
    <col min="7" max="7" width="7.28515625" customWidth="1"/>
    <col min="8" max="8" width="6.85546875" customWidth="1"/>
    <col min="14" max="14" width="10" customWidth="1"/>
    <col min="15" max="15" width="12.85546875" customWidth="1"/>
    <col min="16" max="16" width="13.140625" customWidth="1"/>
    <col min="17" max="17" width="8.7109375" style="4"/>
    <col min="19" max="19" width="10.28515625" customWidth="1"/>
    <col min="20" max="20" width="10.5703125" customWidth="1"/>
    <col min="21" max="21" width="14.140625" customWidth="1"/>
  </cols>
  <sheetData>
    <row r="1" spans="1:33" x14ac:dyDescent="0.25">
      <c r="A1" s="147" t="s">
        <v>166</v>
      </c>
      <c r="B1" s="149" t="s">
        <v>7</v>
      </c>
      <c r="C1" s="151" t="s">
        <v>184</v>
      </c>
      <c r="D1" s="151"/>
      <c r="E1" s="151"/>
      <c r="F1" s="151"/>
      <c r="G1" s="54"/>
      <c r="H1" s="77"/>
      <c r="I1" s="152" t="s">
        <v>185</v>
      </c>
      <c r="J1" s="153"/>
      <c r="K1" s="153"/>
      <c r="L1" s="153"/>
      <c r="M1" s="153"/>
      <c r="N1" s="153"/>
      <c r="O1" s="143" t="s">
        <v>186</v>
      </c>
      <c r="P1" s="143" t="s">
        <v>187</v>
      </c>
      <c r="Q1" s="145" t="s">
        <v>172</v>
      </c>
    </row>
    <row r="2" spans="1:33" ht="29.1" customHeight="1" thickBot="1" x14ac:dyDescent="0.3">
      <c r="A2" s="148"/>
      <c r="B2" s="150"/>
      <c r="C2" s="52" t="s">
        <v>174</v>
      </c>
      <c r="D2" s="52" t="s">
        <v>175</v>
      </c>
      <c r="E2" s="52" t="s">
        <v>176</v>
      </c>
      <c r="F2" s="52" t="s">
        <v>177</v>
      </c>
      <c r="G2" s="52" t="s">
        <v>195</v>
      </c>
      <c r="H2" s="52" t="s">
        <v>196</v>
      </c>
      <c r="I2" s="58" t="s">
        <v>179</v>
      </c>
      <c r="J2" s="53" t="s">
        <v>178</v>
      </c>
      <c r="K2" s="53" t="s">
        <v>180</v>
      </c>
      <c r="L2" s="53" t="s">
        <v>181</v>
      </c>
      <c r="M2" s="53" t="s">
        <v>182</v>
      </c>
      <c r="N2" s="53" t="s">
        <v>183</v>
      </c>
      <c r="O2" s="144"/>
      <c r="P2" s="144"/>
      <c r="Q2" s="146"/>
    </row>
    <row r="3" spans="1:33" ht="15.75" thickTop="1" x14ac:dyDescent="0.25">
      <c r="A3" s="41" t="s">
        <v>65</v>
      </c>
      <c r="B3" s="42" t="s">
        <v>128</v>
      </c>
      <c r="C3" s="43">
        <v>5.1690476190476193</v>
      </c>
      <c r="D3" s="43">
        <v>3.5928571428571425</v>
      </c>
      <c r="E3" s="43">
        <v>5.4761904761904763</v>
      </c>
      <c r="F3" s="43">
        <v>21.66</v>
      </c>
      <c r="G3" s="78">
        <v>21</v>
      </c>
      <c r="H3" s="78">
        <v>7</v>
      </c>
      <c r="I3" s="61">
        <v>0.6072897143976056</v>
      </c>
      <c r="J3" s="43">
        <v>0.72809264001781526</v>
      </c>
      <c r="K3" s="43">
        <v>1</v>
      </c>
      <c r="L3" s="43">
        <v>0.88770491803278695</v>
      </c>
      <c r="M3" s="44">
        <v>0.75</v>
      </c>
      <c r="N3" s="44">
        <v>0.875</v>
      </c>
      <c r="O3" s="40">
        <v>0.80745003144947658</v>
      </c>
      <c r="P3" s="40">
        <v>1</v>
      </c>
      <c r="Q3" s="45" t="s">
        <v>10</v>
      </c>
    </row>
    <row r="4" spans="1:33" x14ac:dyDescent="0.25">
      <c r="A4" s="41" t="s">
        <v>52</v>
      </c>
      <c r="B4" s="42" t="s">
        <v>112</v>
      </c>
      <c r="C4" s="43">
        <v>5.0589285714285719</v>
      </c>
      <c r="D4" s="43">
        <v>4.0303571428571425</v>
      </c>
      <c r="E4" s="43">
        <v>2.35</v>
      </c>
      <c r="F4" s="43">
        <v>23.96</v>
      </c>
      <c r="G4" s="78">
        <v>28</v>
      </c>
      <c r="H4" s="78">
        <v>8</v>
      </c>
      <c r="I4" s="61">
        <v>0.59435228957453357</v>
      </c>
      <c r="J4" s="43">
        <v>0.81675203206769842</v>
      </c>
      <c r="K4" s="43">
        <v>0.42913043478260871</v>
      </c>
      <c r="L4" s="43">
        <v>0.98196721311475421</v>
      </c>
      <c r="M4" s="44">
        <v>1</v>
      </c>
      <c r="N4" s="44">
        <v>1</v>
      </c>
      <c r="O4" s="40">
        <v>0.76215626674683645</v>
      </c>
      <c r="P4" s="40">
        <v>0.94390517934424745</v>
      </c>
      <c r="Q4" s="45" t="s">
        <v>10</v>
      </c>
    </row>
    <row r="5" spans="1:33" x14ac:dyDescent="0.25">
      <c r="A5" s="41" t="s">
        <v>28</v>
      </c>
      <c r="B5" s="42" t="s">
        <v>92</v>
      </c>
      <c r="C5" s="43">
        <v>5.2315384615384612</v>
      </c>
      <c r="D5" s="43">
        <v>4.9346153846153848</v>
      </c>
      <c r="E5" s="43">
        <v>3.3076923076923075</v>
      </c>
      <c r="F5" s="43">
        <v>24.4</v>
      </c>
      <c r="G5" s="78">
        <v>26</v>
      </c>
      <c r="H5" s="78">
        <v>3</v>
      </c>
      <c r="I5" s="61">
        <v>0.61463150125770061</v>
      </c>
      <c r="J5" s="43">
        <v>1</v>
      </c>
      <c r="K5" s="43">
        <v>0.6040133779264214</v>
      </c>
      <c r="L5" s="43">
        <v>1</v>
      </c>
      <c r="M5" s="44">
        <v>0.9285714285714286</v>
      </c>
      <c r="N5" s="44">
        <v>0.375</v>
      </c>
      <c r="O5" s="40">
        <v>0.69680828177152276</v>
      </c>
      <c r="P5" s="40">
        <v>0.86297387408687365</v>
      </c>
      <c r="Q5" s="63" t="s">
        <v>10</v>
      </c>
    </row>
    <row r="6" spans="1:33" ht="16.5" customHeight="1" x14ac:dyDescent="0.25">
      <c r="A6" s="41" t="s">
        <v>73</v>
      </c>
      <c r="B6" s="42" t="s">
        <v>138</v>
      </c>
      <c r="C6" s="43">
        <v>7.8266666666666671</v>
      </c>
      <c r="D6" s="43">
        <v>3.5433333333333334</v>
      </c>
      <c r="E6" s="43">
        <v>4.21</v>
      </c>
      <c r="F6" s="43">
        <v>12.26</v>
      </c>
      <c r="G6" s="78">
        <v>6</v>
      </c>
      <c r="H6" s="78">
        <v>3</v>
      </c>
      <c r="I6" s="61">
        <v>0.91952222439788533</v>
      </c>
      <c r="J6" s="43">
        <v>0.71805663808781506</v>
      </c>
      <c r="K6" s="43">
        <v>0.76878260869565218</v>
      </c>
      <c r="L6" s="43">
        <v>0.50245901639344259</v>
      </c>
      <c r="M6" s="44">
        <v>0.21428571428571427</v>
      </c>
      <c r="N6" s="44">
        <v>0.375</v>
      </c>
      <c r="O6" s="40">
        <v>0.62415638347140989</v>
      </c>
      <c r="P6" s="40">
        <v>0.77299691517872504</v>
      </c>
      <c r="Q6" s="45" t="s">
        <v>10</v>
      </c>
    </row>
    <row r="7" spans="1:33" x14ac:dyDescent="0.25">
      <c r="A7" s="41" t="s">
        <v>58</v>
      </c>
      <c r="B7" s="42" t="s">
        <v>121</v>
      </c>
      <c r="C7" s="43">
        <v>8.5116666666666667</v>
      </c>
      <c r="D7" s="43">
        <v>3.4766666666666666</v>
      </c>
      <c r="E7" s="43">
        <v>5.333333333333333</v>
      </c>
      <c r="F7" s="43">
        <v>8.59</v>
      </c>
      <c r="G7" s="78">
        <v>6</v>
      </c>
      <c r="H7" s="78">
        <v>1</v>
      </c>
      <c r="I7" s="61">
        <v>1</v>
      </c>
      <c r="J7" s="43">
        <v>0.7045466354897375</v>
      </c>
      <c r="K7" s="43">
        <v>0.9739130434782608</v>
      </c>
      <c r="L7" s="43">
        <v>0.35204918032786886</v>
      </c>
      <c r="M7" s="44">
        <v>0.21428571428571427</v>
      </c>
      <c r="N7" s="44">
        <v>0.125</v>
      </c>
      <c r="O7" s="40">
        <v>0.61580052196462687</v>
      </c>
      <c r="P7" s="40">
        <v>0.76264845870299336</v>
      </c>
      <c r="Q7" s="45" t="s">
        <v>10</v>
      </c>
      <c r="V7" s="132" t="s">
        <v>10</v>
      </c>
      <c r="W7" s="132" t="s">
        <v>169</v>
      </c>
      <c r="X7" s="132" t="s">
        <v>170</v>
      </c>
      <c r="Y7" s="132" t="s">
        <v>11</v>
      </c>
    </row>
    <row r="8" spans="1:33" x14ac:dyDescent="0.25">
      <c r="A8" s="41" t="s">
        <v>80</v>
      </c>
      <c r="B8" s="42" t="s">
        <v>149</v>
      </c>
      <c r="C8" s="43">
        <v>4</v>
      </c>
      <c r="D8" s="43">
        <v>2.8362500000000002</v>
      </c>
      <c r="E8" s="43">
        <v>3.0625</v>
      </c>
      <c r="F8" s="43">
        <v>4.5999999999999996</v>
      </c>
      <c r="G8" s="78">
        <v>8</v>
      </c>
      <c r="H8" s="78">
        <v>3</v>
      </c>
      <c r="I8" s="61">
        <v>0.46994321519483062</v>
      </c>
      <c r="J8" s="43">
        <v>0.57476617303195632</v>
      </c>
      <c r="K8" s="43">
        <v>0.55923913043478257</v>
      </c>
      <c r="L8" s="43">
        <v>0.18852459016393441</v>
      </c>
      <c r="M8" s="44">
        <v>0.2857142857142857</v>
      </c>
      <c r="N8" s="44">
        <v>0.375</v>
      </c>
      <c r="O8" s="40">
        <v>0.4409843265409768</v>
      </c>
      <c r="P8" s="40">
        <v>0.54614441682459691</v>
      </c>
      <c r="Q8" s="45" t="s">
        <v>169</v>
      </c>
    </row>
    <row r="9" spans="1:33" x14ac:dyDescent="0.25">
      <c r="A9" s="34" t="s">
        <v>74</v>
      </c>
      <c r="B9" s="35" t="s">
        <v>139</v>
      </c>
      <c r="C9" s="36">
        <v>1.468</v>
      </c>
      <c r="D9" s="36">
        <v>0.96599999999999997</v>
      </c>
      <c r="E9" s="36">
        <v>3.7</v>
      </c>
      <c r="F9" s="36">
        <v>8.67</v>
      </c>
      <c r="G9" s="78">
        <v>4</v>
      </c>
      <c r="H9" s="78">
        <v>0</v>
      </c>
      <c r="I9" s="60">
        <v>0.17246915997650283</v>
      </c>
      <c r="J9" s="36">
        <v>0.19575993764614183</v>
      </c>
      <c r="K9" s="36">
        <v>0.67565217391304355</v>
      </c>
      <c r="L9" s="36">
        <v>0.35532786885245904</v>
      </c>
      <c r="M9" s="37">
        <v>0.14285714285714285</v>
      </c>
      <c r="N9" s="37">
        <v>0</v>
      </c>
      <c r="O9" s="38">
        <v>0.25907846342765589</v>
      </c>
      <c r="P9" s="38">
        <v>0.32086005738655649</v>
      </c>
      <c r="Q9" s="39" t="s">
        <v>170</v>
      </c>
    </row>
    <row r="10" spans="1:33" x14ac:dyDescent="0.25">
      <c r="A10" s="41" t="s">
        <v>51</v>
      </c>
      <c r="B10" s="42" t="s">
        <v>109</v>
      </c>
      <c r="C10" s="43">
        <v>4.0199999999999996</v>
      </c>
      <c r="D10" s="43">
        <v>0.96599999999999997</v>
      </c>
      <c r="E10" s="43">
        <v>0</v>
      </c>
      <c r="F10" s="43">
        <v>21.81</v>
      </c>
      <c r="G10" s="78">
        <v>4</v>
      </c>
      <c r="H10" s="78">
        <v>1</v>
      </c>
      <c r="I10" s="61">
        <v>0.47229293127080474</v>
      </c>
      <c r="J10" s="43">
        <v>0.19575993764614183</v>
      </c>
      <c r="K10" s="43">
        <v>0</v>
      </c>
      <c r="L10" s="43">
        <v>0.89385245901639343</v>
      </c>
      <c r="M10" s="44">
        <v>0.14285714285714285</v>
      </c>
      <c r="N10" s="44">
        <v>0.125</v>
      </c>
      <c r="O10" s="40">
        <v>0.25487171199247421</v>
      </c>
      <c r="P10" s="40">
        <v>0.31565013569316075</v>
      </c>
      <c r="Q10" s="45" t="s">
        <v>170</v>
      </c>
    </row>
    <row r="11" spans="1:33" x14ac:dyDescent="0.25">
      <c r="A11" s="41" t="s">
        <v>63</v>
      </c>
      <c r="B11" s="42" t="s">
        <v>124</v>
      </c>
      <c r="C11" s="43">
        <v>2.6183333333333332</v>
      </c>
      <c r="D11" s="43">
        <v>1.2</v>
      </c>
      <c r="E11" s="43">
        <v>1</v>
      </c>
      <c r="F11" s="43">
        <v>9.3000000000000007</v>
      </c>
      <c r="G11" s="78">
        <v>6</v>
      </c>
      <c r="H11" s="78">
        <v>2</v>
      </c>
      <c r="I11" s="61">
        <v>0.30761699627961619</v>
      </c>
      <c r="J11" s="43">
        <v>0.24318004676539359</v>
      </c>
      <c r="K11" s="43">
        <v>0.18260869565217391</v>
      </c>
      <c r="L11" s="43">
        <v>0.38114754098360659</v>
      </c>
      <c r="M11" s="44">
        <v>0.21428571428571427</v>
      </c>
      <c r="N11" s="44">
        <v>0.25</v>
      </c>
      <c r="O11" s="40">
        <v>0.25466271051574602</v>
      </c>
      <c r="P11" s="40">
        <v>0.31539129431773472</v>
      </c>
      <c r="Q11" s="45" t="s">
        <v>170</v>
      </c>
    </row>
    <row r="12" spans="1:33" x14ac:dyDescent="0.25">
      <c r="A12" s="34" t="s">
        <v>25</v>
      </c>
      <c r="B12" s="35" t="s">
        <v>88</v>
      </c>
      <c r="C12" s="36">
        <v>0.60599999999999998</v>
      </c>
      <c r="D12" s="36">
        <v>0.2</v>
      </c>
      <c r="E12" s="36">
        <v>1</v>
      </c>
      <c r="F12" s="36">
        <v>16.25</v>
      </c>
      <c r="G12" s="78">
        <v>2</v>
      </c>
      <c r="H12" s="78">
        <v>0</v>
      </c>
      <c r="I12" s="60">
        <v>7.1196397102016834E-2</v>
      </c>
      <c r="J12" s="36">
        <v>4.053000779423227E-2</v>
      </c>
      <c r="K12" s="36">
        <v>0.18260869565217391</v>
      </c>
      <c r="L12" s="36">
        <v>0.66598360655737709</v>
      </c>
      <c r="M12" s="37">
        <v>7.1428571428571425E-2</v>
      </c>
      <c r="N12" s="37">
        <v>0</v>
      </c>
      <c r="O12" s="38">
        <v>0.12798483825070633</v>
      </c>
      <c r="P12" s="38">
        <v>0.15850496410404133</v>
      </c>
      <c r="Q12" s="39" t="s">
        <v>11</v>
      </c>
    </row>
    <row r="13" spans="1:33" x14ac:dyDescent="0.25">
      <c r="A13" s="34" t="s">
        <v>45</v>
      </c>
      <c r="B13" s="35" t="s">
        <v>107</v>
      </c>
      <c r="C13" s="36">
        <v>1.5740000000000001</v>
      </c>
      <c r="D13" s="36">
        <v>0.56600000000000006</v>
      </c>
      <c r="E13" s="36">
        <v>0.53200000000000003</v>
      </c>
      <c r="F13" s="36">
        <v>3.58</v>
      </c>
      <c r="G13" s="78">
        <v>1</v>
      </c>
      <c r="H13" s="78">
        <v>0</v>
      </c>
      <c r="I13" s="60">
        <v>0.18492265517916587</v>
      </c>
      <c r="J13" s="36">
        <v>0.11469992205767733</v>
      </c>
      <c r="K13" s="36">
        <v>9.7147826086956532E-2</v>
      </c>
      <c r="L13" s="36">
        <v>0.14672131147540984</v>
      </c>
      <c r="M13" s="37">
        <v>3.5714285714285712E-2</v>
      </c>
      <c r="N13" s="37">
        <v>0</v>
      </c>
      <c r="O13" s="38">
        <v>9.5867277277049162E-2</v>
      </c>
      <c r="P13" s="38">
        <v>0.11872843339290616</v>
      </c>
      <c r="Q13" s="39" t="s">
        <v>11</v>
      </c>
    </row>
    <row r="14" spans="1:33" s="21" customFormat="1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 s="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</sheetData>
  <mergeCells count="7">
    <mergeCell ref="P1:P2"/>
    <mergeCell ref="Q1:Q2"/>
    <mergeCell ref="A1:A2"/>
    <mergeCell ref="B1:B2"/>
    <mergeCell ref="C1:F1"/>
    <mergeCell ref="I1:N1"/>
    <mergeCell ref="O1:O2"/>
  </mergeCells>
  <conditionalFormatting sqref="Q15:Q1048576 Q1">
    <cfRule type="cellIs" dxfId="114" priority="14" operator="equal">
      <formula>$Y$7</formula>
    </cfRule>
    <cfRule type="cellIs" dxfId="113" priority="15" operator="equal">
      <formula>$X$7</formula>
    </cfRule>
    <cfRule type="cellIs" dxfId="112" priority="16" operator="equal">
      <formula>$W$7</formula>
    </cfRule>
    <cfRule type="cellIs" dxfId="111" priority="17" operator="equal">
      <formula>$V$7</formula>
    </cfRule>
  </conditionalFormatting>
  <conditionalFormatting sqref="Q3:Q14">
    <cfRule type="cellIs" dxfId="110" priority="12" operator="equal">
      <formula>$V$7</formula>
    </cfRule>
  </conditionalFormatting>
  <conditionalFormatting sqref="C3:F13">
    <cfRule type="cellIs" dxfId="109" priority="11" operator="equal">
      <formula>0</formula>
    </cfRule>
  </conditionalFormatting>
  <conditionalFormatting sqref="I3:N13">
    <cfRule type="cellIs" dxfId="108" priority="10" operator="equal">
      <formula>0</formula>
    </cfRule>
  </conditionalFormatting>
  <conditionalFormatting sqref="O3:O13">
    <cfRule type="colorScale" priority="7">
      <colorScale>
        <cfvo type="min"/>
        <cfvo type="max"/>
        <color theme="0" tint="-4.9989318521683403E-2"/>
        <color theme="0" tint="-0.249977111117893"/>
      </colorScale>
    </cfRule>
    <cfRule type="colorScale" priority="8">
      <colorScale>
        <cfvo type="min"/>
        <cfvo type="max"/>
        <color theme="0" tint="-4.9989318521683403E-2"/>
        <color rgb="FFB09AA7"/>
      </colorScale>
    </cfRule>
  </conditionalFormatting>
  <conditionalFormatting sqref="P3:P13">
    <cfRule type="colorScale" priority="5">
      <colorScale>
        <cfvo type="min"/>
        <cfvo type="max"/>
        <color theme="0" tint="-4.9989318521683403E-2"/>
        <color theme="0" tint="-0.249977111117893"/>
      </colorScale>
    </cfRule>
    <cfRule type="colorScale" priority="6">
      <colorScale>
        <cfvo type="min"/>
        <cfvo type="max"/>
        <color theme="0" tint="-4.9989318521683403E-2"/>
        <color rgb="FFB09AA7"/>
      </colorScale>
    </cfRule>
  </conditionalFormatting>
  <conditionalFormatting sqref="G3:H13">
    <cfRule type="cellIs" dxfId="107" priority="1" operator="equal">
      <formula>0</formula>
    </cfRule>
  </conditionalFormatting>
  <conditionalFormatting sqref="Q3:Q13">
    <cfRule type="cellIs" dxfId="106" priority="224" operator="equal">
      <formula>$Y$7</formula>
    </cfRule>
    <cfRule type="cellIs" dxfId="105" priority="225" operator="equal">
      <formula>$X$7</formula>
    </cfRule>
    <cfRule type="cellIs" dxfId="104" priority="226" operator="equal">
      <formula>$W$7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'C:\Users\gabiv\Desktop\[Date-cercetare-ClasaC2-extrasRS_formule_v2.xlsx]nomenclator'!#REF!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zoomScale="70" zoomScaleNormal="70" workbookViewId="0">
      <selection sqref="A1:A2"/>
    </sheetView>
  </sheetViews>
  <sheetFormatPr defaultRowHeight="15" x14ac:dyDescent="0.25"/>
  <cols>
    <col min="1" max="1" width="9.140625" style="21" customWidth="1"/>
    <col min="2" max="2" width="29.42578125" customWidth="1"/>
    <col min="7" max="7" width="7.28515625" customWidth="1"/>
    <col min="8" max="8" width="6.85546875" customWidth="1"/>
    <col min="14" max="14" width="10" customWidth="1"/>
    <col min="15" max="15" width="12.85546875" customWidth="1"/>
    <col min="16" max="16" width="13.140625" customWidth="1"/>
    <col min="17" max="17" width="8.7109375" style="4"/>
    <col min="20" max="20" width="10.5703125" customWidth="1"/>
    <col min="21" max="21" width="14.140625" customWidth="1"/>
  </cols>
  <sheetData>
    <row r="1" spans="1:32" ht="14.45" customHeight="1" x14ac:dyDescent="0.25">
      <c r="A1" s="147" t="s">
        <v>166</v>
      </c>
      <c r="B1" s="149" t="s">
        <v>1</v>
      </c>
      <c r="C1" s="151" t="s">
        <v>184</v>
      </c>
      <c r="D1" s="151"/>
      <c r="E1" s="151"/>
      <c r="F1" s="151"/>
      <c r="G1" s="54"/>
      <c r="H1" s="77"/>
      <c r="I1" s="152" t="s">
        <v>185</v>
      </c>
      <c r="J1" s="153"/>
      <c r="K1" s="153"/>
      <c r="L1" s="153"/>
      <c r="M1" s="153"/>
      <c r="N1" s="153"/>
      <c r="O1" s="143" t="s">
        <v>186</v>
      </c>
      <c r="P1" s="143" t="s">
        <v>187</v>
      </c>
      <c r="Q1" s="145" t="s">
        <v>172</v>
      </c>
      <c r="AC1" s="25"/>
      <c r="AD1" s="25"/>
      <c r="AE1" s="25"/>
      <c r="AF1" s="25"/>
    </row>
    <row r="2" spans="1:32" ht="29.1" customHeight="1" thickBot="1" x14ac:dyDescent="0.3">
      <c r="A2" s="148"/>
      <c r="B2" s="150"/>
      <c r="C2" s="52" t="s">
        <v>174</v>
      </c>
      <c r="D2" s="52" t="s">
        <v>175</v>
      </c>
      <c r="E2" s="52" t="s">
        <v>176</v>
      </c>
      <c r="F2" s="52" t="s">
        <v>177</v>
      </c>
      <c r="G2" s="52" t="s">
        <v>195</v>
      </c>
      <c r="H2" s="52" t="s">
        <v>196</v>
      </c>
      <c r="I2" s="58" t="s">
        <v>179</v>
      </c>
      <c r="J2" s="53" t="s">
        <v>178</v>
      </c>
      <c r="K2" s="53" t="s">
        <v>180</v>
      </c>
      <c r="L2" s="53" t="s">
        <v>181</v>
      </c>
      <c r="M2" s="53" t="s">
        <v>182</v>
      </c>
      <c r="N2" s="53" t="s">
        <v>183</v>
      </c>
      <c r="O2" s="144"/>
      <c r="P2" s="144"/>
      <c r="Q2" s="146"/>
      <c r="AC2" s="25">
        <v>0.75</v>
      </c>
      <c r="AD2" s="25">
        <v>0.5</v>
      </c>
      <c r="AE2" s="25">
        <v>0.3</v>
      </c>
      <c r="AF2" s="25">
        <v>0.1</v>
      </c>
    </row>
    <row r="3" spans="1:32" ht="15.75" thickTop="1" x14ac:dyDescent="0.25">
      <c r="A3" s="41" t="s">
        <v>52</v>
      </c>
      <c r="B3" s="42" t="s">
        <v>112</v>
      </c>
      <c r="C3" s="43">
        <v>4.3876363636363624</v>
      </c>
      <c r="D3" s="43">
        <v>39.027636363636354</v>
      </c>
      <c r="E3" s="43">
        <v>6.3027272727272727</v>
      </c>
      <c r="F3" s="43">
        <v>23.96</v>
      </c>
      <c r="G3" s="78">
        <v>55</v>
      </c>
      <c r="H3" s="78">
        <v>16</v>
      </c>
      <c r="I3" s="61">
        <v>1</v>
      </c>
      <c r="J3" s="43">
        <v>1</v>
      </c>
      <c r="K3" s="43">
        <v>0.84838472834067569</v>
      </c>
      <c r="L3" s="43">
        <v>0.98196721311475421</v>
      </c>
      <c r="M3" s="44">
        <v>0.72368421052631582</v>
      </c>
      <c r="N3" s="44">
        <v>1</v>
      </c>
      <c r="O3" s="40">
        <v>0.93614310528976441</v>
      </c>
      <c r="P3" s="133">
        <v>1</v>
      </c>
      <c r="Q3" s="45" t="s">
        <v>10</v>
      </c>
    </row>
    <row r="4" spans="1:32" x14ac:dyDescent="0.25">
      <c r="A4" s="41" t="s">
        <v>65</v>
      </c>
      <c r="B4" s="42" t="s">
        <v>128</v>
      </c>
      <c r="C4" s="43">
        <v>3.3204545454545449</v>
      </c>
      <c r="D4" s="43">
        <v>37.740454545454554</v>
      </c>
      <c r="E4" s="43">
        <v>7.429090909090907</v>
      </c>
      <c r="F4" s="43">
        <v>21.66</v>
      </c>
      <c r="G4" s="78">
        <v>66</v>
      </c>
      <c r="H4" s="78">
        <v>12</v>
      </c>
      <c r="I4" s="61">
        <v>0.75677523620089515</v>
      </c>
      <c r="J4" s="43">
        <v>0.96701870935281342</v>
      </c>
      <c r="K4" s="43">
        <v>1</v>
      </c>
      <c r="L4" s="43">
        <v>0.88770491803278695</v>
      </c>
      <c r="M4" s="44">
        <v>0.86842105263157898</v>
      </c>
      <c r="N4" s="44">
        <v>0.75</v>
      </c>
      <c r="O4" s="40">
        <v>0.86623573860459069</v>
      </c>
      <c r="P4" s="133">
        <v>0.92532405965481601</v>
      </c>
      <c r="Q4" s="45" t="s">
        <v>10</v>
      </c>
    </row>
    <row r="5" spans="1:32" x14ac:dyDescent="0.25">
      <c r="A5" s="41" t="s">
        <v>28</v>
      </c>
      <c r="B5" s="42" t="s">
        <v>92</v>
      </c>
      <c r="C5" s="43">
        <v>2.8055263157894736</v>
      </c>
      <c r="D5" s="43">
        <v>29.978289473684221</v>
      </c>
      <c r="E5" s="43">
        <v>6.3201315789473682</v>
      </c>
      <c r="F5" s="43">
        <v>24.4</v>
      </c>
      <c r="G5" s="78">
        <v>76</v>
      </c>
      <c r="H5" s="78">
        <v>11</v>
      </c>
      <c r="I5" s="61">
        <v>0.63941632425170347</v>
      </c>
      <c r="J5" s="43">
        <v>0.76812977333201304</v>
      </c>
      <c r="K5" s="43">
        <v>0.85072745188963617</v>
      </c>
      <c r="L5" s="43">
        <v>1</v>
      </c>
      <c r="M5" s="44">
        <v>1</v>
      </c>
      <c r="N5" s="44">
        <v>0.6875</v>
      </c>
      <c r="O5" s="40">
        <v>0.78788725445612351</v>
      </c>
      <c r="P5" s="133">
        <v>0.84163121001916552</v>
      </c>
      <c r="Q5" s="63" t="s">
        <v>10</v>
      </c>
    </row>
    <row r="6" spans="1:32" x14ac:dyDescent="0.25">
      <c r="A6" s="41" t="s">
        <v>80</v>
      </c>
      <c r="B6" s="42" t="s">
        <v>149</v>
      </c>
      <c r="C6" s="43">
        <v>2.2833333333333328</v>
      </c>
      <c r="D6" s="43">
        <v>22.975555555555562</v>
      </c>
      <c r="E6" s="43">
        <v>5.7710703703703716</v>
      </c>
      <c r="F6" s="43">
        <v>4.5999999999999996</v>
      </c>
      <c r="G6" s="78">
        <v>27</v>
      </c>
      <c r="H6" s="78">
        <v>3</v>
      </c>
      <c r="I6" s="61">
        <v>0.52040167965080941</v>
      </c>
      <c r="J6" s="43">
        <v>0.58869964200452651</v>
      </c>
      <c r="K6" s="43">
        <v>0.77682053443556176</v>
      </c>
      <c r="L6" s="43">
        <v>0.18852459016393441</v>
      </c>
      <c r="M6" s="44">
        <v>0.35526315789473684</v>
      </c>
      <c r="N6" s="44">
        <v>0.1875</v>
      </c>
      <c r="O6" s="40">
        <v>0.46791676458208259</v>
      </c>
      <c r="P6" s="133">
        <v>0.49983465341791766</v>
      </c>
      <c r="Q6" s="45" t="s">
        <v>170</v>
      </c>
    </row>
    <row r="7" spans="1:32" x14ac:dyDescent="0.25">
      <c r="A7" s="41" t="s">
        <v>58</v>
      </c>
      <c r="B7" s="42" t="s">
        <v>121</v>
      </c>
      <c r="C7" s="43">
        <v>2.2387500000000005</v>
      </c>
      <c r="D7" s="43">
        <v>16.275625000000002</v>
      </c>
      <c r="E7" s="43">
        <v>3.7174999999999998</v>
      </c>
      <c r="F7" s="43">
        <v>8.59</v>
      </c>
      <c r="G7" s="78">
        <v>16</v>
      </c>
      <c r="H7" s="78">
        <v>4</v>
      </c>
      <c r="I7" s="61">
        <v>0.51024055196419715</v>
      </c>
      <c r="J7" s="43">
        <v>0.41702820146096953</v>
      </c>
      <c r="K7" s="43">
        <v>0.5003976994615762</v>
      </c>
      <c r="L7" s="43">
        <v>0.35204918032786886</v>
      </c>
      <c r="M7" s="44">
        <v>0.21052631578947367</v>
      </c>
      <c r="N7" s="44">
        <v>0.25</v>
      </c>
      <c r="O7" s="40">
        <v>0.39047114801412752</v>
      </c>
      <c r="P7" s="133">
        <v>0.41710625844246857</v>
      </c>
      <c r="Q7" s="45" t="s">
        <v>170</v>
      </c>
      <c r="V7" s="132" t="s">
        <v>10</v>
      </c>
      <c r="W7" s="132" t="s">
        <v>169</v>
      </c>
      <c r="X7" s="132" t="s">
        <v>170</v>
      </c>
      <c r="Y7" s="132" t="s">
        <v>11</v>
      </c>
    </row>
    <row r="8" spans="1:32" x14ac:dyDescent="0.25">
      <c r="A8" s="41" t="s">
        <v>67</v>
      </c>
      <c r="B8" s="42" t="s">
        <v>132</v>
      </c>
      <c r="C8" s="43">
        <v>1.5649999999999999</v>
      </c>
      <c r="D8" s="43">
        <v>18.47</v>
      </c>
      <c r="E8" s="43">
        <v>4.0890000000000004</v>
      </c>
      <c r="F8" s="43">
        <v>1.57</v>
      </c>
      <c r="G8" s="78">
        <v>10</v>
      </c>
      <c r="H8" s="78">
        <v>2</v>
      </c>
      <c r="I8" s="61">
        <v>0.35668407094314614</v>
      </c>
      <c r="J8" s="43">
        <v>0.47325438383988977</v>
      </c>
      <c r="K8" s="43">
        <v>0.55040381791483139</v>
      </c>
      <c r="L8" s="43">
        <v>6.4344262295081972E-2</v>
      </c>
      <c r="M8" s="44">
        <v>0.13157894736842105</v>
      </c>
      <c r="N8" s="44">
        <v>0.125</v>
      </c>
      <c r="O8" s="40">
        <v>0.31745636973004021</v>
      </c>
      <c r="P8" s="133">
        <v>0.33911094141079845</v>
      </c>
      <c r="Q8" s="45" t="s">
        <v>170</v>
      </c>
    </row>
    <row r="9" spans="1:32" x14ac:dyDescent="0.25">
      <c r="A9" s="34" t="s">
        <v>74</v>
      </c>
      <c r="B9" s="35" t="s">
        <v>139</v>
      </c>
      <c r="C9" s="36">
        <v>0.81444444444444442</v>
      </c>
      <c r="D9" s="36">
        <v>14.339999999999996</v>
      </c>
      <c r="E9" s="36">
        <v>1.9877777777777779</v>
      </c>
      <c r="F9" s="36">
        <v>8.67</v>
      </c>
      <c r="G9" s="78">
        <v>9</v>
      </c>
      <c r="H9" s="78">
        <v>0</v>
      </c>
      <c r="I9" s="60">
        <v>0.18562259425014277</v>
      </c>
      <c r="J9" s="36">
        <v>0.36743193634347687</v>
      </c>
      <c r="K9" s="36">
        <v>0.2675667591232937</v>
      </c>
      <c r="L9" s="36">
        <v>0.35532786885245904</v>
      </c>
      <c r="M9" s="37">
        <v>0.11842105263157894</v>
      </c>
      <c r="N9" s="37">
        <v>0</v>
      </c>
      <c r="O9" s="38">
        <v>0.20263901737300774</v>
      </c>
      <c r="P9" s="134">
        <v>0.21646158181155956</v>
      </c>
      <c r="Q9" s="39" t="s">
        <v>11</v>
      </c>
    </row>
  </sheetData>
  <mergeCells count="7">
    <mergeCell ref="P1:P2"/>
    <mergeCell ref="Q1:Q2"/>
    <mergeCell ref="A1:A2"/>
    <mergeCell ref="B1:B2"/>
    <mergeCell ref="C1:F1"/>
    <mergeCell ref="I1:N1"/>
    <mergeCell ref="O1:O2"/>
  </mergeCells>
  <conditionalFormatting sqref="Q10:Q1048576 Q1">
    <cfRule type="cellIs" dxfId="103" priority="9" operator="equal">
      <formula>$Y$7</formula>
    </cfRule>
    <cfRule type="cellIs" dxfId="102" priority="10" operator="equal">
      <formula>$X$7</formula>
    </cfRule>
    <cfRule type="cellIs" dxfId="101" priority="11" operator="equal">
      <formula>$W$7</formula>
    </cfRule>
    <cfRule type="cellIs" dxfId="100" priority="12" operator="equal">
      <formula>$V$7</formula>
    </cfRule>
  </conditionalFormatting>
  <conditionalFormatting sqref="Q3:Q9">
    <cfRule type="cellIs" dxfId="99" priority="8" operator="equal">
      <formula>$V$7</formula>
    </cfRule>
  </conditionalFormatting>
  <conditionalFormatting sqref="C3:F9">
    <cfRule type="cellIs" dxfId="98" priority="7" operator="equal">
      <formula>0</formula>
    </cfRule>
  </conditionalFormatting>
  <conditionalFormatting sqref="I3:N9">
    <cfRule type="cellIs" dxfId="97" priority="6" operator="equal">
      <formula>0</formula>
    </cfRule>
  </conditionalFormatting>
  <conditionalFormatting sqref="G3:H9">
    <cfRule type="cellIs" dxfId="96" priority="1" operator="equal">
      <formula>0</formula>
    </cfRule>
  </conditionalFormatting>
  <conditionalFormatting sqref="O3:O9">
    <cfRule type="colorScale" priority="17">
      <colorScale>
        <cfvo type="min"/>
        <cfvo type="max"/>
        <color theme="0" tint="-4.9989318521683403E-2"/>
        <color theme="0" tint="-0.249977111117893"/>
      </colorScale>
    </cfRule>
    <cfRule type="colorScale" priority="18">
      <colorScale>
        <cfvo type="min"/>
        <cfvo type="max"/>
        <color theme="0" tint="-4.9989318521683403E-2"/>
        <color rgb="FFB09AA7"/>
      </colorScale>
    </cfRule>
  </conditionalFormatting>
  <conditionalFormatting sqref="P3:P9">
    <cfRule type="colorScale" priority="19">
      <colorScale>
        <cfvo type="min"/>
        <cfvo type="max"/>
        <color theme="0" tint="-4.9989318521683403E-2"/>
        <color theme="0" tint="-0.249977111117893"/>
      </colorScale>
    </cfRule>
    <cfRule type="colorScale" priority="20">
      <colorScale>
        <cfvo type="min"/>
        <cfvo type="max"/>
        <color theme="0" tint="-4.9989318521683403E-2"/>
        <color rgb="FFB09AA7"/>
      </colorScale>
    </cfRule>
  </conditionalFormatting>
  <conditionalFormatting sqref="Q3:Q9">
    <cfRule type="cellIs" dxfId="95" priority="314" operator="equal">
      <formula>$Y$7</formula>
    </cfRule>
    <cfRule type="cellIs" dxfId="94" priority="315" operator="equal">
      <formula>$X$7</formula>
    </cfRule>
    <cfRule type="cellIs" dxfId="93" priority="316" operator="equal">
      <formula>$W$7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'C:\Users\gabiv\Desktop\[Date-cercetare-ClasaC2-extrasRS_formule_v2.xlsx]nomenclator'!#REF!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70" zoomScaleNormal="70" workbookViewId="0">
      <selection sqref="A1:A2"/>
    </sheetView>
  </sheetViews>
  <sheetFormatPr defaultRowHeight="15" x14ac:dyDescent="0.25"/>
  <cols>
    <col min="1" max="1" width="9.140625" style="21" customWidth="1"/>
    <col min="2" max="2" width="29.42578125" customWidth="1"/>
    <col min="7" max="7" width="7.28515625" customWidth="1"/>
    <col min="8" max="8" width="6.85546875" customWidth="1"/>
    <col min="14" max="14" width="10" customWidth="1"/>
    <col min="15" max="15" width="12.85546875" customWidth="1"/>
    <col min="16" max="16" width="13.140625" customWidth="1"/>
    <col min="17" max="17" width="8.7109375" style="4"/>
    <col min="20" max="20" width="10.5703125" customWidth="1"/>
    <col min="21" max="21" width="14.140625" customWidth="1"/>
  </cols>
  <sheetData>
    <row r="1" spans="1:32" ht="14.45" customHeight="1" x14ac:dyDescent="0.25">
      <c r="A1" s="147" t="s">
        <v>166</v>
      </c>
      <c r="B1" s="149" t="s">
        <v>2</v>
      </c>
      <c r="C1" s="151" t="s">
        <v>184</v>
      </c>
      <c r="D1" s="151"/>
      <c r="E1" s="151"/>
      <c r="F1" s="151"/>
      <c r="G1" s="54"/>
      <c r="H1" s="77"/>
      <c r="I1" s="152" t="s">
        <v>185</v>
      </c>
      <c r="J1" s="153"/>
      <c r="K1" s="153"/>
      <c r="L1" s="153"/>
      <c r="M1" s="153"/>
      <c r="N1" s="153"/>
      <c r="O1" s="143" t="s">
        <v>186</v>
      </c>
      <c r="P1" s="143" t="s">
        <v>187</v>
      </c>
      <c r="Q1" s="145" t="s">
        <v>172</v>
      </c>
      <c r="AC1" s="25"/>
      <c r="AD1" s="25"/>
      <c r="AE1" s="25"/>
      <c r="AF1" s="25"/>
    </row>
    <row r="2" spans="1:32" ht="29.1" customHeight="1" thickBot="1" x14ac:dyDescent="0.3">
      <c r="A2" s="148"/>
      <c r="B2" s="150"/>
      <c r="C2" s="52" t="s">
        <v>174</v>
      </c>
      <c r="D2" s="52" t="s">
        <v>175</v>
      </c>
      <c r="E2" s="52" t="s">
        <v>176</v>
      </c>
      <c r="F2" s="52" t="s">
        <v>177</v>
      </c>
      <c r="G2" s="52" t="s">
        <v>195</v>
      </c>
      <c r="H2" s="52" t="s">
        <v>196</v>
      </c>
      <c r="I2" s="58" t="s">
        <v>179</v>
      </c>
      <c r="J2" s="53" t="s">
        <v>178</v>
      </c>
      <c r="K2" s="53" t="s">
        <v>180</v>
      </c>
      <c r="L2" s="53" t="s">
        <v>181</v>
      </c>
      <c r="M2" s="53" t="s">
        <v>182</v>
      </c>
      <c r="N2" s="53" t="s">
        <v>183</v>
      </c>
      <c r="O2" s="144"/>
      <c r="P2" s="144"/>
      <c r="Q2" s="146"/>
      <c r="AC2" s="25">
        <v>0.75</v>
      </c>
      <c r="AD2" s="25">
        <v>0.5</v>
      </c>
      <c r="AE2" s="25">
        <v>0.3</v>
      </c>
      <c r="AF2" s="25">
        <v>0.1</v>
      </c>
    </row>
    <row r="3" spans="1:32" ht="15.75" thickTop="1" x14ac:dyDescent="0.25">
      <c r="A3" s="34" t="s">
        <v>79</v>
      </c>
      <c r="B3" s="35" t="s">
        <v>146</v>
      </c>
      <c r="C3" s="36">
        <v>1.9578082191780823</v>
      </c>
      <c r="D3" s="36">
        <v>4.0530136986301377</v>
      </c>
      <c r="E3" s="36">
        <v>3.2684931506849315</v>
      </c>
      <c r="F3" s="36">
        <v>14.7</v>
      </c>
      <c r="G3" s="78">
        <v>73</v>
      </c>
      <c r="H3" s="78">
        <v>10</v>
      </c>
      <c r="I3" s="60">
        <v>0.79817457974645156</v>
      </c>
      <c r="J3" s="36">
        <v>1</v>
      </c>
      <c r="K3" s="36">
        <v>1</v>
      </c>
      <c r="L3" s="36">
        <v>0.47145606157793457</v>
      </c>
      <c r="M3" s="37">
        <v>0.29317269076305219</v>
      </c>
      <c r="N3" s="37">
        <v>0.5</v>
      </c>
      <c r="O3" s="38">
        <v>0.72729670327270468</v>
      </c>
      <c r="P3" s="38">
        <v>1</v>
      </c>
      <c r="Q3" s="39" t="s">
        <v>10</v>
      </c>
    </row>
    <row r="4" spans="1:32" x14ac:dyDescent="0.25">
      <c r="A4" s="34" t="s">
        <v>25</v>
      </c>
      <c r="B4" s="35" t="s">
        <v>88</v>
      </c>
      <c r="C4" s="36">
        <v>1.1824497991967866</v>
      </c>
      <c r="D4" s="36">
        <v>1.7584337349397587</v>
      </c>
      <c r="E4" s="36">
        <v>1.3225524939759037</v>
      </c>
      <c r="F4" s="36">
        <v>16.25</v>
      </c>
      <c r="G4" s="78">
        <v>249</v>
      </c>
      <c r="H4" s="78">
        <v>20</v>
      </c>
      <c r="I4" s="60">
        <v>0.48207038988803175</v>
      </c>
      <c r="J4" s="36">
        <v>0.4338583251110365</v>
      </c>
      <c r="K4" s="36">
        <v>0.40463676471182303</v>
      </c>
      <c r="L4" s="36">
        <v>0.5211674150096216</v>
      </c>
      <c r="M4" s="37">
        <v>1</v>
      </c>
      <c r="N4" s="37">
        <v>1</v>
      </c>
      <c r="O4" s="38">
        <v>0.62686948508571161</v>
      </c>
      <c r="P4" s="38">
        <v>0.86191712717094882</v>
      </c>
      <c r="Q4" s="39" t="s">
        <v>10</v>
      </c>
    </row>
    <row r="5" spans="1:32" x14ac:dyDescent="0.25">
      <c r="A5" s="34" t="s">
        <v>64</v>
      </c>
      <c r="B5" s="35" t="s">
        <v>125</v>
      </c>
      <c r="C5" s="36">
        <v>2.0177685950413222</v>
      </c>
      <c r="D5" s="36">
        <v>2.640000000000001</v>
      </c>
      <c r="E5" s="36">
        <v>1.2236246280991736</v>
      </c>
      <c r="F5" s="36">
        <v>31.18</v>
      </c>
      <c r="G5" s="78">
        <v>121</v>
      </c>
      <c r="H5" s="78">
        <v>7</v>
      </c>
      <c r="I5" s="60">
        <v>0.82261969512459254</v>
      </c>
      <c r="J5" s="36">
        <v>0.65136715449352767</v>
      </c>
      <c r="K5" s="36">
        <v>0.37436964732288214</v>
      </c>
      <c r="L5" s="36">
        <v>1</v>
      </c>
      <c r="M5" s="37">
        <v>0.4859437751004016</v>
      </c>
      <c r="N5" s="37">
        <v>0.35</v>
      </c>
      <c r="O5" s="38">
        <v>0.57905399343891362</v>
      </c>
      <c r="P5" s="38">
        <v>0.79617299354345283</v>
      </c>
      <c r="Q5" s="39" t="s">
        <v>10</v>
      </c>
    </row>
    <row r="6" spans="1:32" x14ac:dyDescent="0.25">
      <c r="A6" s="34" t="s">
        <v>81</v>
      </c>
      <c r="B6" s="35" t="s">
        <v>91</v>
      </c>
      <c r="C6" s="36">
        <v>2.4528571428571433</v>
      </c>
      <c r="D6" s="36">
        <v>1.5142857142857145</v>
      </c>
      <c r="E6" s="36">
        <v>3.2114285714285713</v>
      </c>
      <c r="F6" s="36">
        <v>15.96</v>
      </c>
      <c r="G6" s="78">
        <v>7</v>
      </c>
      <c r="H6" s="78">
        <v>0</v>
      </c>
      <c r="I6" s="60">
        <v>1</v>
      </c>
      <c r="J6" s="36">
        <v>0.37361968818351687</v>
      </c>
      <c r="K6" s="36">
        <v>0.98254101305232899</v>
      </c>
      <c r="L6" s="36">
        <v>0.51186658114175754</v>
      </c>
      <c r="M6" s="37">
        <v>2.8112449799196786E-2</v>
      </c>
      <c r="N6" s="37">
        <v>0</v>
      </c>
      <c r="O6" s="38">
        <v>0.52900932151285673</v>
      </c>
      <c r="P6" s="38">
        <v>0.72736383807655069</v>
      </c>
      <c r="Q6" s="39" t="s">
        <v>169</v>
      </c>
    </row>
    <row r="7" spans="1:32" x14ac:dyDescent="0.25">
      <c r="A7" s="41" t="s">
        <v>51</v>
      </c>
      <c r="B7" s="42" t="s">
        <v>109</v>
      </c>
      <c r="C7" s="43">
        <v>1.2501481481481485</v>
      </c>
      <c r="D7" s="43">
        <v>1.319111111111112</v>
      </c>
      <c r="E7" s="43">
        <v>1.3730370370370366</v>
      </c>
      <c r="F7" s="43">
        <v>21.81</v>
      </c>
      <c r="G7" s="78">
        <v>135</v>
      </c>
      <c r="H7" s="78">
        <v>7</v>
      </c>
      <c r="I7" s="61">
        <v>0.50967018270454501</v>
      </c>
      <c r="J7" s="43">
        <v>0.32546426170653042</v>
      </c>
      <c r="K7" s="43">
        <v>0.42008258048492736</v>
      </c>
      <c r="L7" s="43">
        <v>0.69948685054522131</v>
      </c>
      <c r="M7" s="44">
        <v>0.54216867469879515</v>
      </c>
      <c r="N7" s="44">
        <v>0.35</v>
      </c>
      <c r="O7" s="40">
        <v>0.44666937552583674</v>
      </c>
      <c r="P7" s="40">
        <v>0.61415014466022555</v>
      </c>
      <c r="Q7" s="45" t="s">
        <v>169</v>
      </c>
      <c r="V7" s="132" t="s">
        <v>10</v>
      </c>
      <c r="W7" s="132" t="s">
        <v>169</v>
      </c>
      <c r="X7" s="132" t="s">
        <v>170</v>
      </c>
      <c r="Y7" s="132" t="s">
        <v>11</v>
      </c>
    </row>
    <row r="8" spans="1:32" x14ac:dyDescent="0.25">
      <c r="A8" s="34" t="s">
        <v>56</v>
      </c>
      <c r="B8" s="35" t="s">
        <v>119</v>
      </c>
      <c r="C8" s="36">
        <v>1.0988235294117648</v>
      </c>
      <c r="D8" s="36">
        <v>0.88647058823529401</v>
      </c>
      <c r="E8" s="36">
        <v>1.5976470588235292</v>
      </c>
      <c r="F8" s="36">
        <v>2.38</v>
      </c>
      <c r="G8" s="78">
        <v>17</v>
      </c>
      <c r="H8" s="78">
        <v>0</v>
      </c>
      <c r="I8" s="60">
        <v>0.44797697762855865</v>
      </c>
      <c r="J8" s="36">
        <v>0.21871887295493445</v>
      </c>
      <c r="K8" s="36">
        <v>0.48880232730141504</v>
      </c>
      <c r="L8" s="36">
        <v>7.6330981398332262E-2</v>
      </c>
      <c r="M8" s="37">
        <v>6.8273092369477914E-2</v>
      </c>
      <c r="N8" s="37">
        <v>0</v>
      </c>
      <c r="O8" s="38">
        <v>0.24828569092412581</v>
      </c>
      <c r="P8" s="38">
        <v>0.34138157069444253</v>
      </c>
      <c r="Q8" s="39" t="s">
        <v>170</v>
      </c>
    </row>
    <row r="9" spans="1:32" x14ac:dyDescent="0.25">
      <c r="A9" s="41" t="s">
        <v>67</v>
      </c>
      <c r="B9" s="42" t="s">
        <v>132</v>
      </c>
      <c r="C9" s="43">
        <v>1.2718181818181817</v>
      </c>
      <c r="D9" s="43">
        <v>0.62363636363636354</v>
      </c>
      <c r="E9" s="43">
        <v>0.79818181818181833</v>
      </c>
      <c r="F9" s="43">
        <v>1.57</v>
      </c>
      <c r="G9" s="78">
        <v>11</v>
      </c>
      <c r="H9" s="78">
        <v>1</v>
      </c>
      <c r="I9" s="61">
        <v>0.51850479165563601</v>
      </c>
      <c r="J9" s="43">
        <v>0.15386978925019276</v>
      </c>
      <c r="K9" s="43">
        <v>0.24420483121237527</v>
      </c>
      <c r="L9" s="43">
        <v>5.0352790250160359E-2</v>
      </c>
      <c r="M9" s="44">
        <v>4.4176706827309238E-2</v>
      </c>
      <c r="N9" s="44">
        <v>0.05</v>
      </c>
      <c r="O9" s="40">
        <v>0.2062180738483336</v>
      </c>
      <c r="P9" s="40">
        <v>0.28354050406167008</v>
      </c>
      <c r="Q9" s="45" t="s">
        <v>11</v>
      </c>
    </row>
    <row r="10" spans="1:32" x14ac:dyDescent="0.25">
      <c r="A10" s="41" t="s">
        <v>47</v>
      </c>
      <c r="B10" s="42" t="s">
        <v>108</v>
      </c>
      <c r="C10" s="43">
        <v>1.0440740740740742</v>
      </c>
      <c r="D10" s="43">
        <v>0.25481481481481477</v>
      </c>
      <c r="E10" s="43">
        <v>0.69814814814814818</v>
      </c>
      <c r="F10" s="43">
        <v>13.86</v>
      </c>
      <c r="G10" s="78">
        <v>27</v>
      </c>
      <c r="H10" s="78">
        <v>0</v>
      </c>
      <c r="I10" s="61">
        <v>0.42565629111930797</v>
      </c>
      <c r="J10" s="43">
        <v>6.287045486693979E-2</v>
      </c>
      <c r="K10" s="43">
        <v>0.21359939151221632</v>
      </c>
      <c r="L10" s="43">
        <v>0.44451571520205257</v>
      </c>
      <c r="M10" s="44">
        <v>0.10843373493975904</v>
      </c>
      <c r="N10" s="44">
        <v>0</v>
      </c>
      <c r="O10" s="40">
        <v>0.19686579589155806</v>
      </c>
      <c r="P10" s="40">
        <v>0.27068154579238063</v>
      </c>
      <c r="Q10" s="45" t="s">
        <v>11</v>
      </c>
    </row>
    <row r="11" spans="1:32" x14ac:dyDescent="0.25">
      <c r="A11" s="41" t="s">
        <v>58</v>
      </c>
      <c r="B11" s="42" t="s">
        <v>121</v>
      </c>
      <c r="C11" s="43">
        <v>0.67599999999999993</v>
      </c>
      <c r="D11" s="43">
        <v>0.65199999999999991</v>
      </c>
      <c r="E11" s="43">
        <v>0.33999999999999997</v>
      </c>
      <c r="F11" s="43">
        <v>8.59</v>
      </c>
      <c r="G11" s="78">
        <v>1</v>
      </c>
      <c r="H11" s="78">
        <v>0</v>
      </c>
      <c r="I11" s="61">
        <v>0.27559697146185197</v>
      </c>
      <c r="J11" s="43">
        <v>0.16086794876128024</v>
      </c>
      <c r="K11" s="43">
        <v>0.10402347024308466</v>
      </c>
      <c r="L11" s="43">
        <v>0.27549711353431688</v>
      </c>
      <c r="M11" s="44">
        <v>4.0160642570281121E-3</v>
      </c>
      <c r="N11" s="44">
        <v>0</v>
      </c>
      <c r="O11" s="40">
        <v>0.13230435133381593</v>
      </c>
      <c r="P11" s="40">
        <v>0.18191248597507742</v>
      </c>
      <c r="Q11" s="45" t="s">
        <v>11</v>
      </c>
    </row>
    <row r="12" spans="1:32" x14ac:dyDescent="0.25">
      <c r="A12" s="41" t="s">
        <v>68</v>
      </c>
      <c r="B12" s="42" t="s">
        <v>133</v>
      </c>
      <c r="C12" s="43">
        <v>0.6</v>
      </c>
      <c r="D12" s="43">
        <v>0.64400000000000002</v>
      </c>
      <c r="E12" s="43">
        <v>0.6399999999999999</v>
      </c>
      <c r="F12" s="43">
        <v>3.85</v>
      </c>
      <c r="G12" s="78">
        <v>3</v>
      </c>
      <c r="H12" s="78">
        <v>0</v>
      </c>
      <c r="I12" s="61">
        <v>0.24461269656377396</v>
      </c>
      <c r="J12" s="43">
        <v>0.15889410889917868</v>
      </c>
      <c r="K12" s="43">
        <v>0.19580888516345346</v>
      </c>
      <c r="L12" s="43">
        <v>0.12347658755612573</v>
      </c>
      <c r="M12" s="44">
        <v>1.2048192771084338E-2</v>
      </c>
      <c r="N12" s="44">
        <v>0</v>
      </c>
      <c r="O12" s="40">
        <v>0.13193872476044874</v>
      </c>
      <c r="P12" s="40">
        <v>0.18140976600986661</v>
      </c>
      <c r="Q12" s="45" t="s">
        <v>11</v>
      </c>
    </row>
    <row r="13" spans="1:32" x14ac:dyDescent="0.25">
      <c r="A13" s="41" t="s">
        <v>63</v>
      </c>
      <c r="B13" s="42" t="s">
        <v>124</v>
      </c>
      <c r="C13" s="43">
        <v>0.53200000000000003</v>
      </c>
      <c r="D13" s="43">
        <v>1.7999999999999999E-2</v>
      </c>
      <c r="E13" s="43">
        <v>0</v>
      </c>
      <c r="F13" s="43">
        <v>9.3000000000000007</v>
      </c>
      <c r="G13" s="78">
        <v>1</v>
      </c>
      <c r="H13" s="78">
        <v>0</v>
      </c>
      <c r="I13" s="61">
        <v>0.21688992428654627</v>
      </c>
      <c r="J13" s="43">
        <v>4.4411396897285956E-3</v>
      </c>
      <c r="K13" s="43">
        <v>0</v>
      </c>
      <c r="L13" s="43">
        <v>0.29826812059012192</v>
      </c>
      <c r="M13" s="44">
        <v>4.0160642570281121E-3</v>
      </c>
      <c r="N13" s="44">
        <v>0</v>
      </c>
      <c r="O13" s="40">
        <v>7.3587775768812647E-2</v>
      </c>
      <c r="P13" s="40">
        <v>0.10117985608580495</v>
      </c>
      <c r="Q13" s="45" t="s">
        <v>11</v>
      </c>
    </row>
  </sheetData>
  <mergeCells count="7">
    <mergeCell ref="P1:P2"/>
    <mergeCell ref="Q1:Q2"/>
    <mergeCell ref="A1:A2"/>
    <mergeCell ref="B1:B2"/>
    <mergeCell ref="C1:F1"/>
    <mergeCell ref="I1:N1"/>
    <mergeCell ref="O1:O2"/>
  </mergeCells>
  <conditionalFormatting sqref="Q14:Q1048576 Q1">
    <cfRule type="cellIs" dxfId="92" priority="13" operator="equal">
      <formula>$Y$7</formula>
    </cfRule>
    <cfRule type="cellIs" dxfId="91" priority="14" operator="equal">
      <formula>$X$7</formula>
    </cfRule>
    <cfRule type="cellIs" dxfId="90" priority="15" operator="equal">
      <formula>$W$7</formula>
    </cfRule>
    <cfRule type="cellIs" dxfId="89" priority="16" operator="equal">
      <formula>$V$7</formula>
    </cfRule>
  </conditionalFormatting>
  <conditionalFormatting sqref="Q3:Q13">
    <cfRule type="cellIs" dxfId="88" priority="12" operator="equal">
      <formula>$V$7</formula>
    </cfRule>
  </conditionalFormatting>
  <conditionalFormatting sqref="C3:F13">
    <cfRule type="cellIs" dxfId="87" priority="11" operator="equal">
      <formula>0</formula>
    </cfRule>
  </conditionalFormatting>
  <conditionalFormatting sqref="I3:N13">
    <cfRule type="cellIs" dxfId="86" priority="10" operator="equal">
      <formula>0</formula>
    </cfRule>
  </conditionalFormatting>
  <conditionalFormatting sqref="G3:H13">
    <cfRule type="cellIs" dxfId="85" priority="1" operator="equal">
      <formula>0</formula>
    </cfRule>
  </conditionalFormatting>
  <conditionalFormatting sqref="Q3:Q13">
    <cfRule type="cellIs" dxfId="84" priority="302" operator="equal">
      <formula>$Y$7</formula>
    </cfRule>
    <cfRule type="cellIs" dxfId="83" priority="303" operator="equal">
      <formula>$X$7</formula>
    </cfRule>
    <cfRule type="cellIs" dxfId="82" priority="304" operator="equal">
      <formula>$W$7</formula>
    </cfRule>
  </conditionalFormatting>
  <conditionalFormatting sqref="O3:O13">
    <cfRule type="colorScale" priority="317">
      <colorScale>
        <cfvo type="min"/>
        <cfvo type="max"/>
        <color theme="0" tint="-4.9989318521683403E-2"/>
        <color theme="0" tint="-0.249977111117893"/>
      </colorScale>
    </cfRule>
    <cfRule type="colorScale" priority="318">
      <colorScale>
        <cfvo type="min"/>
        <cfvo type="max"/>
        <color theme="0" tint="-4.9989318521683403E-2"/>
        <color rgb="FFB09AA7"/>
      </colorScale>
    </cfRule>
  </conditionalFormatting>
  <conditionalFormatting sqref="P3:P13">
    <cfRule type="colorScale" priority="319">
      <colorScale>
        <cfvo type="min"/>
        <cfvo type="max"/>
        <color theme="0" tint="-4.9989318521683403E-2"/>
        <color theme="0" tint="-0.249977111117893"/>
      </colorScale>
    </cfRule>
    <cfRule type="colorScale" priority="320">
      <colorScale>
        <cfvo type="min"/>
        <cfvo type="max"/>
        <color theme="0" tint="-4.9989318521683403E-2"/>
        <color rgb="FFB09AA7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'C:\Users\gabiv\Desktop\[Date-cercetare-ClasaC2-extrasRS_formule_v2.xlsx]nomenclator'!#REF!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BD</vt:lpstr>
      <vt:lpstr>I1</vt:lpstr>
      <vt:lpstr>I2</vt:lpstr>
      <vt:lpstr>I3</vt:lpstr>
      <vt:lpstr>I4</vt:lpstr>
      <vt:lpstr>cadre_didactice_I5_I6</vt:lpstr>
      <vt:lpstr>Filosofie</vt:lpstr>
      <vt:lpstr>Fizica</vt:lpstr>
      <vt:lpstr>Inginerie civilă</vt:lpstr>
      <vt:lpstr>Istorie</vt:lpstr>
      <vt:lpstr>Psihologie si st.comportament.</vt:lpstr>
      <vt:lpstr>Sociologie</vt:lpstr>
      <vt:lpstr>Științe economice </vt:lpstr>
      <vt:lpstr>Științe politice</vt:lpstr>
      <vt:lpstr>fisa-RS sp</vt:lpstr>
      <vt:lpstr>fisa_indicatori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 Vîiu</cp:lastModifiedBy>
  <cp:lastPrinted>2020-08-03T12:00:08Z</cp:lastPrinted>
  <dcterms:created xsi:type="dcterms:W3CDTF">2020-06-18T21:24:36Z</dcterms:created>
  <dcterms:modified xsi:type="dcterms:W3CDTF">2020-08-12T12:29:17Z</dcterms:modified>
</cp:coreProperties>
</file>